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92" windowWidth="12120" windowHeight="8928" tabRatio="670" activeTab="1"/>
  </bookViews>
  <sheets>
    <sheet name="Jan" sheetId="1" r:id="rId1"/>
    <sheet name="Feb" sheetId="2" r:id="rId2"/>
    <sheet name="Mar" sheetId="3" r:id="rId3"/>
    <sheet name="Apr" sheetId="4" r:id="rId4"/>
    <sheet name="Máj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  <sheet name="Spolu" sheetId="13" r:id="rId13"/>
  </sheets>
  <definedNames>
    <definedName name="_xlnm.Print_Area" localSheetId="3">'Apr'!$A$1:$G$74</definedName>
    <definedName name="_xlnm.Print_Area" localSheetId="7">'Aug'!$A$1:$G$74</definedName>
    <definedName name="_xlnm.Print_Area" localSheetId="11">'Dec'!$A$1:$G$74</definedName>
    <definedName name="_xlnm.Print_Area" localSheetId="1">'Feb'!$A$1:$G$74</definedName>
    <definedName name="_xlnm.Print_Area" localSheetId="0">'Jan'!$A$1:$G$74</definedName>
    <definedName name="_xlnm.Print_Area" localSheetId="6">'Jul'!$A$1:$G$74</definedName>
    <definedName name="_xlnm.Print_Area" localSheetId="5">'Jun'!$A$1:$G$74</definedName>
    <definedName name="_xlnm.Print_Area" localSheetId="4">'Máj'!$A$1:$G$74</definedName>
    <definedName name="_xlnm.Print_Area" localSheetId="2">'Mar'!$A$1:$G$74</definedName>
    <definedName name="_xlnm.Print_Area" localSheetId="10">'Nov'!$A$1:$G$74</definedName>
    <definedName name="_xlnm.Print_Area" localSheetId="9">'Okt'!$A$1:$G$74</definedName>
    <definedName name="_xlnm.Print_Area" localSheetId="8">'Sep'!$A$1:$G$74</definedName>
    <definedName name="_xlnm.Print_Area" localSheetId="12">'Spolu'!$A$1:$G$74</definedName>
  </definedNames>
  <calcPr fullCalcOnLoad="1"/>
</workbook>
</file>

<file path=xl/sharedStrings.xml><?xml version="1.0" encoding="utf-8"?>
<sst xmlns="http://schemas.openxmlformats.org/spreadsheetml/2006/main" count="2397" uniqueCount="155">
  <si>
    <t>PRIJMY</t>
  </si>
  <si>
    <t>1.t.</t>
  </si>
  <si>
    <t>2.t.</t>
  </si>
  <si>
    <t>3.t.</t>
  </si>
  <si>
    <t>4.t.</t>
  </si>
  <si>
    <t>Spolu</t>
  </si>
  <si>
    <t>MAJETOK</t>
  </si>
  <si>
    <t>Prenájom majetku...</t>
  </si>
  <si>
    <t>Úroky...</t>
  </si>
  <si>
    <t>PRÁCA SESTIER</t>
  </si>
  <si>
    <t>Zdravotníctvo, soc. práca</t>
  </si>
  <si>
    <t>Školstvo, pastorálna práca</t>
  </si>
  <si>
    <t>Dôchodky</t>
  </si>
  <si>
    <t>Šitie</t>
  </si>
  <si>
    <t>POMOC</t>
  </si>
  <si>
    <t>DEDIČSTVO, VENO</t>
  </si>
  <si>
    <t xml:space="preserve">Dedičstvo </t>
  </si>
  <si>
    <t>Veno...</t>
  </si>
  <si>
    <t>PRIJMY SPOLU</t>
  </si>
  <si>
    <t>Z PRENOSU</t>
  </si>
  <si>
    <t>VÝDAJE SPOLU</t>
  </si>
  <si>
    <t>PRENOS /ZOSTATOK/</t>
  </si>
  <si>
    <t>V pokladni</t>
  </si>
  <si>
    <t>VÝDAJE</t>
  </si>
  <si>
    <t>SPRÁVA MAJETKU</t>
  </si>
  <si>
    <t>POTREBY SESTIER</t>
  </si>
  <si>
    <t>Potraviny</t>
  </si>
  <si>
    <t>ROZVOJ CHARIZMY</t>
  </si>
  <si>
    <t>Knihy,noviny, kazety</t>
  </si>
  <si>
    <t>Kanc.potreby,poštovné</t>
  </si>
  <si>
    <t>Odmeny robotníkov,učiteľov</t>
  </si>
  <si>
    <t>Milodary, dary ...</t>
  </si>
  <si>
    <t>MIMORIADNE INVESTÍCIE</t>
  </si>
  <si>
    <t>DAŇ PRE PROV.A GEN.DOM</t>
  </si>
  <si>
    <t>Dary pre iné domy prov.</t>
  </si>
  <si>
    <t>P</t>
  </si>
  <si>
    <t xml:space="preserve">V </t>
  </si>
  <si>
    <t>ÚSPORY DOMOV</t>
  </si>
  <si>
    <t xml:space="preserve">V banke, sporiteľni </t>
  </si>
  <si>
    <t>Inkaso: voda,plyn,elektrina</t>
  </si>
  <si>
    <t>Predaj hnut. majetku...</t>
  </si>
  <si>
    <t>Iné práce (P4)</t>
  </si>
  <si>
    <t>Zbierky a dobročinné akcie</t>
  </si>
  <si>
    <t>Od štátnych organizácií (P5)</t>
  </si>
  <si>
    <t>Pomoc od Gen.domu</t>
  </si>
  <si>
    <t>Dar od iných privincií</t>
  </si>
  <si>
    <t>Dar od dobrodincov, hostí</t>
  </si>
  <si>
    <t>Predaj nehnut. majetku (P1)</t>
  </si>
  <si>
    <t>Rôzne poplatky</t>
  </si>
  <si>
    <t>Inkaso: telefón, internet, mobil</t>
  </si>
  <si>
    <t>Bežné veci do domu</t>
  </si>
  <si>
    <t>Poistenie domov, aut</t>
  </si>
  <si>
    <t>Popl.za právne úkony,kolky</t>
  </si>
  <si>
    <t>P 100</t>
  </si>
  <si>
    <t>P 110</t>
  </si>
  <si>
    <t>P 120</t>
  </si>
  <si>
    <t>P 130</t>
  </si>
  <si>
    <t>P 140</t>
  </si>
  <si>
    <t>P 200</t>
  </si>
  <si>
    <t>P 210</t>
  </si>
  <si>
    <t>P 220</t>
  </si>
  <si>
    <t>P 230</t>
  </si>
  <si>
    <t>P 240</t>
  </si>
  <si>
    <t>P 250</t>
  </si>
  <si>
    <t>P 300</t>
  </si>
  <si>
    <t>P 310</t>
  </si>
  <si>
    <t>P 320</t>
  </si>
  <si>
    <t>P 330</t>
  </si>
  <si>
    <t>P 400</t>
  </si>
  <si>
    <t>P 410</t>
  </si>
  <si>
    <t>P 420</t>
  </si>
  <si>
    <t>P 500</t>
  </si>
  <si>
    <t>P 510</t>
  </si>
  <si>
    <t>P 520</t>
  </si>
  <si>
    <t>P 600</t>
  </si>
  <si>
    <t>P 610</t>
  </si>
  <si>
    <t>P 620</t>
  </si>
  <si>
    <t>P 630</t>
  </si>
  <si>
    <t>V 100</t>
  </si>
  <si>
    <t>V 110</t>
  </si>
  <si>
    <t>V 120</t>
  </si>
  <si>
    <t>V 130</t>
  </si>
  <si>
    <t>V 140</t>
  </si>
  <si>
    <t>V 150</t>
  </si>
  <si>
    <t>V 160</t>
  </si>
  <si>
    <t>V 170</t>
  </si>
  <si>
    <t>V 180</t>
  </si>
  <si>
    <t>V 200</t>
  </si>
  <si>
    <t>V 210</t>
  </si>
  <si>
    <t>V 220</t>
  </si>
  <si>
    <t>V 230</t>
  </si>
  <si>
    <t>V 240</t>
  </si>
  <si>
    <t>V 250</t>
  </si>
  <si>
    <t>V 260</t>
  </si>
  <si>
    <t>V 270</t>
  </si>
  <si>
    <t>V 300</t>
  </si>
  <si>
    <t>Formácia sestier</t>
  </si>
  <si>
    <t>Dôch.poistenie</t>
  </si>
  <si>
    <t>Veci os.potreby</t>
  </si>
  <si>
    <t>Pohrebné výdavky</t>
  </si>
  <si>
    <t>Duch.cv.,duch.formácia,lit.</t>
  </si>
  <si>
    <t>Lekárske ošetrenie rôz.druhu</t>
  </si>
  <si>
    <t>Vydavateľ.a publikač.činnosť</t>
  </si>
  <si>
    <t>V 310</t>
  </si>
  <si>
    <t>V 320</t>
  </si>
  <si>
    <t>V 330</t>
  </si>
  <si>
    <t>V 340</t>
  </si>
  <si>
    <t>V 350</t>
  </si>
  <si>
    <t>V 360</t>
  </si>
  <si>
    <t>Cestovné,benzín,parkovné</t>
  </si>
  <si>
    <t>V 400</t>
  </si>
  <si>
    <t>V 410</t>
  </si>
  <si>
    <t>V 420</t>
  </si>
  <si>
    <t>V 430</t>
  </si>
  <si>
    <t>V 440</t>
  </si>
  <si>
    <t>Rekonštrukcia domov</t>
  </si>
  <si>
    <t>Kúpa nehnut.majetku (dom,pozemok)</t>
  </si>
  <si>
    <t>Kúpa hnuť. majetku:nábytok, auta</t>
  </si>
  <si>
    <t>Pomoc iným provinciám, domom</t>
  </si>
  <si>
    <t>V 500</t>
  </si>
  <si>
    <t>V 510</t>
  </si>
  <si>
    <t>V 520</t>
  </si>
  <si>
    <t>V 600</t>
  </si>
  <si>
    <t>V 610</t>
  </si>
  <si>
    <t>V 620</t>
  </si>
  <si>
    <t>V 630</t>
  </si>
  <si>
    <t>V 530</t>
  </si>
  <si>
    <t>Daň pre prov. dom</t>
  </si>
  <si>
    <t>1.Q</t>
  </si>
  <si>
    <t>2.Q</t>
  </si>
  <si>
    <t>3.Q</t>
  </si>
  <si>
    <t>4.Q</t>
  </si>
  <si>
    <t>1 % z celor.prijmu GD (P200)</t>
  </si>
  <si>
    <t>Dôchodky starobné,sociálne</t>
  </si>
  <si>
    <t>Od zahr. cirk. nadácií (P6)</t>
  </si>
  <si>
    <t>Dar od iných provincií</t>
  </si>
  <si>
    <r>
      <t>P</t>
    </r>
    <r>
      <rPr>
        <b/>
        <sz val="9"/>
        <rFont val="Calibri"/>
        <family val="2"/>
      </rPr>
      <t>Ô</t>
    </r>
    <r>
      <rPr>
        <b/>
        <sz val="9"/>
        <rFont val="Arial CE"/>
        <family val="2"/>
      </rPr>
      <t xml:space="preserve">ŽIČKY </t>
    </r>
  </si>
  <si>
    <t>Obdržané pôžičky</t>
  </si>
  <si>
    <t>Vrátené pôžičky</t>
  </si>
  <si>
    <t>P 530</t>
  </si>
  <si>
    <t>Rôzne vrátenia (domy, autá, zdravie)</t>
  </si>
  <si>
    <t xml:space="preserve">DARY </t>
  </si>
  <si>
    <t>Od Generálneho domu</t>
  </si>
  <si>
    <t>Bežné opravy nehn. majetku</t>
  </si>
  <si>
    <t>Bežné opravy hnut. majetku</t>
  </si>
  <si>
    <t>Štúdium a formácia</t>
  </si>
  <si>
    <t xml:space="preserve">PÔŽIČKY </t>
  </si>
  <si>
    <t>Splácanie pôžičiek</t>
  </si>
  <si>
    <t>Dávanie pôžičiek</t>
  </si>
  <si>
    <t>Iné</t>
  </si>
  <si>
    <t>Bežná údržba nehn.majetku</t>
  </si>
  <si>
    <t>Bežná údržba hnut.majektu</t>
  </si>
  <si>
    <t>Bežná údržba hnut.majetku</t>
  </si>
  <si>
    <t>Bežná údržba nehnut.majetku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</si>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</sst>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&quot;Sk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#,##0.00\ [$€-1]"/>
    <numFmt numFmtId="190" formatCode="\P\r\a\vd\a;&quot;Pravda&quot;;&quot;Nepravda&quot;"/>
    <numFmt numFmtId="191" formatCode="[$€-2]\ #\ ##,000_);[Red]\([$¥€-2]\ #\ ##,000\)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5"/>
      <name val="Arial CE"/>
      <family val="2"/>
    </font>
    <font>
      <sz val="10"/>
      <color indexed="61"/>
      <name val="Arial CE"/>
      <family val="2"/>
    </font>
    <font>
      <sz val="10"/>
      <color indexed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57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color indexed="48"/>
      <name val="Arial CE"/>
      <family val="2"/>
    </font>
    <font>
      <sz val="9"/>
      <color indexed="10"/>
      <name val="Arial CE"/>
      <family val="2"/>
    </font>
    <font>
      <sz val="9"/>
      <color indexed="15"/>
      <name val="Arial CE"/>
      <family val="2"/>
    </font>
    <font>
      <sz val="9"/>
      <color indexed="61"/>
      <name val="Arial CE"/>
      <family val="2"/>
    </font>
    <font>
      <sz val="7"/>
      <name val="Arial CE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 CE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6600"/>
      <name val="Arial"/>
      <family val="2"/>
    </font>
    <font>
      <sz val="10"/>
      <color theme="1"/>
      <name val="Arial CE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189" fontId="1" fillId="0" borderId="10" xfId="0" applyNumberFormat="1" applyFont="1" applyBorder="1" applyAlignment="1">
      <alignment/>
    </xf>
    <xf numFmtId="189" fontId="0" fillId="0" borderId="10" xfId="0" applyNumberFormat="1" applyBorder="1" applyAlignment="1">
      <alignment/>
    </xf>
    <xf numFmtId="189" fontId="6" fillId="0" borderId="10" xfId="0" applyNumberFormat="1" applyFont="1" applyBorder="1" applyAlignment="1">
      <alignment/>
    </xf>
    <xf numFmtId="189" fontId="7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10" xfId="0" applyFont="1" applyBorder="1" applyAlignment="1">
      <alignment wrapText="1"/>
    </xf>
    <xf numFmtId="189" fontId="4" fillId="0" borderId="10" xfId="0" applyNumberFormat="1" applyFont="1" applyBorder="1" applyAlignment="1">
      <alignment/>
    </xf>
    <xf numFmtId="189" fontId="11" fillId="0" borderId="10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8" fillId="0" borderId="0" xfId="0" applyFont="1" applyAlignment="1">
      <alignment/>
    </xf>
    <xf numFmtId="0" fontId="20" fillId="0" borderId="0" xfId="0" applyFont="1" applyAlignment="1">
      <alignment/>
    </xf>
    <xf numFmtId="189" fontId="59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189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30">
      <selection activeCell="G33" sqref="G33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3750.88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>
        <v>812.81</v>
      </c>
      <c r="D9" s="7">
        <v>1069.13</v>
      </c>
      <c r="E9" s="7">
        <v>1100.87</v>
      </c>
      <c r="F9" s="7"/>
      <c r="G9" s="7">
        <f>SUM(C9:F9)</f>
        <v>2982.81</v>
      </c>
    </row>
    <row r="10" spans="1:7" ht="18.75" customHeight="1">
      <c r="A10" s="2" t="s">
        <v>61</v>
      </c>
      <c r="B10" s="3" t="s">
        <v>133</v>
      </c>
      <c r="C10" s="7" t="s">
        <v>154</v>
      </c>
      <c r="D10" s="7"/>
      <c r="E10" s="7"/>
      <c r="F10" s="7">
        <v>668.07</v>
      </c>
      <c r="G10" s="7">
        <f>SUM(C10:F10)</f>
        <v>668.07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>
        <v>100</v>
      </c>
      <c r="D12" s="9"/>
      <c r="E12" s="7"/>
      <c r="F12" s="7"/>
      <c r="G12" s="7">
        <f>SUM(C12:F12)</f>
        <v>100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3750.88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v>7696.96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11447.84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2674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8773.84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 t="s">
        <v>154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1324.75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7449.09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676</v>
      </c>
    </row>
    <row r="38" spans="1:7" ht="18.75" customHeight="1">
      <c r="A38" s="2" t="s">
        <v>79</v>
      </c>
      <c r="B38" s="3" t="s">
        <v>150</v>
      </c>
      <c r="C38" s="7">
        <v>20</v>
      </c>
      <c r="D38" s="7">
        <v>36</v>
      </c>
      <c r="E38" s="7">
        <v>20</v>
      </c>
      <c r="F38" s="7"/>
      <c r="G38" s="7">
        <f aca="true" t="shared" si="0" ref="G38:G45">SUM(C38:F38)</f>
        <v>76</v>
      </c>
    </row>
    <row r="39" spans="1:7" ht="18.75" customHeight="1">
      <c r="A39" s="2" t="s">
        <v>80</v>
      </c>
      <c r="B39" s="3" t="s">
        <v>48</v>
      </c>
      <c r="C39" s="7"/>
      <c r="D39" s="7">
        <v>20</v>
      </c>
      <c r="E39" s="7" t="s">
        <v>154</v>
      </c>
      <c r="F39" s="7">
        <v>30</v>
      </c>
      <c r="G39" s="7">
        <f t="shared" si="0"/>
        <v>50</v>
      </c>
    </row>
    <row r="40" spans="1:7" ht="18.75" customHeight="1">
      <c r="A40" s="2" t="s">
        <v>81</v>
      </c>
      <c r="B40" s="3" t="s">
        <v>39</v>
      </c>
      <c r="C40" s="10"/>
      <c r="D40" s="10"/>
      <c r="E40" s="22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>
        <v>235</v>
      </c>
      <c r="D41" s="10">
        <v>12</v>
      </c>
      <c r="E41" s="10">
        <v>39</v>
      </c>
      <c r="F41" s="10">
        <v>19</v>
      </c>
      <c r="G41" s="7">
        <f t="shared" si="0"/>
        <v>305</v>
      </c>
    </row>
    <row r="42" spans="1:7" ht="18.75" customHeight="1">
      <c r="A42" s="2" t="s">
        <v>83</v>
      </c>
      <c r="B42" s="3" t="s">
        <v>50</v>
      </c>
      <c r="C42" s="10">
        <v>20</v>
      </c>
      <c r="D42" s="10">
        <v>54</v>
      </c>
      <c r="E42" s="10">
        <v>20</v>
      </c>
      <c r="F42" s="10">
        <v>5</v>
      </c>
      <c r="G42" s="7">
        <f t="shared" si="0"/>
        <v>99</v>
      </c>
    </row>
    <row r="43" spans="1:7" ht="18.75" customHeight="1">
      <c r="A43" s="2" t="s">
        <v>84</v>
      </c>
      <c r="B43" s="3" t="s">
        <v>51</v>
      </c>
      <c r="C43" s="24"/>
      <c r="D43" s="10" t="s">
        <v>154</v>
      </c>
      <c r="E43" s="22"/>
      <c r="F43" s="10">
        <v>17</v>
      </c>
      <c r="G43" s="7">
        <f t="shared" si="0"/>
        <v>17</v>
      </c>
    </row>
    <row r="44" spans="1:7" ht="18.75" customHeight="1">
      <c r="A44" s="2" t="s">
        <v>85</v>
      </c>
      <c r="B44" s="3" t="s">
        <v>52</v>
      </c>
      <c r="C44" s="10">
        <v>18</v>
      </c>
      <c r="D44" s="10"/>
      <c r="E44" s="22"/>
      <c r="F44" s="10">
        <v>5</v>
      </c>
      <c r="G44" s="7">
        <f t="shared" si="0"/>
        <v>23</v>
      </c>
    </row>
    <row r="45" spans="1:7" ht="18.75" customHeight="1">
      <c r="A45" s="2" t="s">
        <v>86</v>
      </c>
      <c r="B45" s="3" t="s">
        <v>151</v>
      </c>
      <c r="C45" s="10">
        <v>17</v>
      </c>
      <c r="D45" s="10">
        <v>40</v>
      </c>
      <c r="E45" s="10">
        <v>5</v>
      </c>
      <c r="F45" s="10">
        <v>44</v>
      </c>
      <c r="G45" s="7">
        <f t="shared" si="0"/>
        <v>106</v>
      </c>
    </row>
    <row r="46" spans="1:8" ht="18.75" customHeight="1">
      <c r="A46" s="11" t="s">
        <v>87</v>
      </c>
      <c r="B46" s="14" t="s">
        <v>25</v>
      </c>
      <c r="C46" s="6"/>
      <c r="D46" s="6"/>
      <c r="E46" s="6" t="s">
        <v>154</v>
      </c>
      <c r="F46" s="6"/>
      <c r="G46" s="6">
        <f>SUM(G47:G53)</f>
        <v>904</v>
      </c>
      <c r="H46" s="4"/>
    </row>
    <row r="47" spans="1:7" ht="18.75" customHeight="1">
      <c r="A47" s="2" t="s">
        <v>88</v>
      </c>
      <c r="B47" s="3" t="s">
        <v>96</v>
      </c>
      <c r="C47" s="7">
        <v>20</v>
      </c>
      <c r="D47" s="7" t="s">
        <v>154</v>
      </c>
      <c r="E47" s="7"/>
      <c r="F47" s="7">
        <v>25</v>
      </c>
      <c r="G47" s="7">
        <f aca="true" t="shared" si="1" ref="G47:G53">SUM(C47:F47)</f>
        <v>45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>
        <v>20</v>
      </c>
      <c r="D49" s="7">
        <v>40</v>
      </c>
      <c r="E49" s="7" t="s">
        <v>154</v>
      </c>
      <c r="F49" s="7"/>
      <c r="G49" s="7">
        <f t="shared" si="1"/>
        <v>60</v>
      </c>
    </row>
    <row r="50" spans="1:7" ht="18.75" customHeight="1">
      <c r="A50" s="2" t="s">
        <v>91</v>
      </c>
      <c r="B50" s="3" t="s">
        <v>26</v>
      </c>
      <c r="C50" s="7">
        <v>139</v>
      </c>
      <c r="D50" s="7">
        <v>142</v>
      </c>
      <c r="E50" s="7">
        <v>157</v>
      </c>
      <c r="F50" s="7">
        <v>99</v>
      </c>
      <c r="G50" s="7">
        <f t="shared" si="1"/>
        <v>537</v>
      </c>
    </row>
    <row r="51" spans="1:7" ht="18.75" customHeight="1">
      <c r="A51" s="2" t="s">
        <v>92</v>
      </c>
      <c r="B51" s="3" t="s">
        <v>99</v>
      </c>
      <c r="C51" s="7" t="s">
        <v>154</v>
      </c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>
        <v>36</v>
      </c>
      <c r="D52" s="7"/>
      <c r="E52" s="7"/>
      <c r="F52" s="7" t="s">
        <v>154</v>
      </c>
      <c r="G52" s="7">
        <f t="shared" si="1"/>
        <v>36</v>
      </c>
    </row>
    <row r="53" spans="1:7" ht="18.75" customHeight="1">
      <c r="A53" s="2" t="s">
        <v>94</v>
      </c>
      <c r="B53" s="3" t="s">
        <v>101</v>
      </c>
      <c r="C53" s="7">
        <v>26</v>
      </c>
      <c r="D53" s="7">
        <v>44</v>
      </c>
      <c r="E53" s="7">
        <v>83</v>
      </c>
      <c r="F53" s="7">
        <v>73</v>
      </c>
      <c r="G53" s="7">
        <f t="shared" si="1"/>
        <v>226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194</v>
      </c>
    </row>
    <row r="55" spans="1:7" ht="18.75" customHeight="1">
      <c r="A55" s="2" t="s">
        <v>103</v>
      </c>
      <c r="B55" s="3" t="s">
        <v>28</v>
      </c>
      <c r="C55" s="7"/>
      <c r="D55" s="7">
        <v>16</v>
      </c>
      <c r="E55" s="7"/>
      <c r="F55" s="7"/>
      <c r="G55" s="7">
        <f aca="true" t="shared" si="2" ref="G55:G60">SUM(C55:F55)</f>
        <v>16</v>
      </c>
    </row>
    <row r="56" spans="1:7" ht="18.75" customHeight="1">
      <c r="A56" s="2" t="s">
        <v>104</v>
      </c>
      <c r="B56" s="3" t="s">
        <v>29</v>
      </c>
      <c r="C56" s="7">
        <v>10</v>
      </c>
      <c r="D56" s="7" t="s">
        <v>154</v>
      </c>
      <c r="E56" s="7"/>
      <c r="F56" s="7">
        <v>5</v>
      </c>
      <c r="G56" s="7">
        <f t="shared" si="2"/>
        <v>15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>
        <v>25</v>
      </c>
      <c r="D58" s="7"/>
      <c r="E58" s="7">
        <v>15</v>
      </c>
      <c r="F58" s="7">
        <v>40</v>
      </c>
      <c r="G58" s="7">
        <f t="shared" si="2"/>
        <v>80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>
        <v>78</v>
      </c>
      <c r="D60" s="7"/>
      <c r="E60" s="7">
        <v>5</v>
      </c>
      <c r="F60" s="7"/>
      <c r="G60" s="7">
        <f t="shared" si="2"/>
        <v>83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900</v>
      </c>
    </row>
    <row r="71" spans="1:7" ht="18.75" customHeight="1">
      <c r="A71" s="2" t="s">
        <v>123</v>
      </c>
      <c r="B71" s="3" t="s">
        <v>127</v>
      </c>
      <c r="C71" s="7">
        <v>500</v>
      </c>
      <c r="D71" s="7"/>
      <c r="E71" s="7"/>
      <c r="F71" s="7"/>
      <c r="G71" s="7">
        <f>SUM(C71:F71)</f>
        <v>500</v>
      </c>
    </row>
    <row r="72" spans="1:7" ht="18.75" customHeight="1">
      <c r="A72" s="2" t="s">
        <v>124</v>
      </c>
      <c r="B72" s="3" t="s">
        <v>132</v>
      </c>
      <c r="C72" s="7">
        <v>400</v>
      </c>
      <c r="D72" s="7"/>
      <c r="E72" s="7"/>
      <c r="F72" s="7"/>
      <c r="G72" s="7">
        <f>SUM(C72:F72)</f>
        <v>400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2674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Spolutpriacej Bohorodičky
 v Humennom&amp;C&amp;12Ekonomické hlásenie&amp;RMesiac: Január 2023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61">
      <selection activeCell="D71" sqref="D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/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/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SUM(Sep!G32)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3478.7599999999998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752.62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2726.14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/>
      <c r="D39" s="7"/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 t="s">
        <v>154</v>
      </c>
      <c r="E40" s="22"/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E41" s="10" t="s">
        <v>154</v>
      </c>
      <c r="F41" s="10" t="s">
        <v>154</v>
      </c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24"/>
      <c r="D42" s="10"/>
      <c r="E42" s="30" t="s">
        <v>154</v>
      </c>
      <c r="F42" s="10" t="s">
        <v>154</v>
      </c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10" t="s">
        <v>154</v>
      </c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 t="s">
        <v>154</v>
      </c>
      <c r="D45" s="10"/>
      <c r="E45" s="10" t="s">
        <v>154</v>
      </c>
      <c r="F45" s="10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/>
      <c r="D47" s="7"/>
      <c r="E47" s="7"/>
      <c r="F47" s="7" t="s">
        <v>154</v>
      </c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/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 t="s">
        <v>154</v>
      </c>
      <c r="E52" s="7"/>
      <c r="F52" s="7" t="s">
        <v>154</v>
      </c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 t="s">
        <v>154</v>
      </c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 t="s">
        <v>154</v>
      </c>
      <c r="D55" s="7"/>
      <c r="E55" s="7"/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/>
      <c r="D56" s="7"/>
      <c r="E56" s="7"/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/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/>
      <c r="D60" s="7" t="s">
        <v>154</v>
      </c>
      <c r="E60" s="7" t="s">
        <v>154</v>
      </c>
      <c r="F60" s="7"/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 Spolutrpiacej Bohorodičky
 v Humennom&amp;C&amp;"Arial CE,Tučné"&amp;12Ekonomické hlásenie&amp;RMesiac: Október 2018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58">
      <selection activeCell="E71" sqref="E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/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/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 t="s">
        <v>154</v>
      </c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v>3478.76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3478.76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v>3478.97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/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1425.1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2053.87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153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 t="s">
        <v>154</v>
      </c>
      <c r="D39" s="7"/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 t="s">
        <v>154</v>
      </c>
      <c r="E40" s="22"/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E41" s="10" t="s">
        <v>154</v>
      </c>
      <c r="F41" s="22"/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10" t="s">
        <v>154</v>
      </c>
      <c r="D42" s="10"/>
      <c r="E42" s="22"/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10" t="s">
        <v>154</v>
      </c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24"/>
      <c r="D45" s="10"/>
      <c r="E45" s="22"/>
      <c r="F45" s="22"/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 t="s">
        <v>154</v>
      </c>
      <c r="D47" s="7" t="s">
        <v>154</v>
      </c>
      <c r="E47" s="7" t="s">
        <v>154</v>
      </c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 t="s">
        <v>154</v>
      </c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 t="s">
        <v>154</v>
      </c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/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 t="s">
        <v>154</v>
      </c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/>
      <c r="D56" s="7" t="s">
        <v>154</v>
      </c>
      <c r="E56" s="7"/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 t="s">
        <v>154</v>
      </c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 t="s">
        <v>154</v>
      </c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32" t="s">
        <v>154</v>
      </c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/>
      <c r="E71" s="7" t="s">
        <v>154</v>
      </c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 &amp;C&amp;"Arial CE,Tučné"&amp;12Ekonomické hlásenie&amp;RMesiac: November 2018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58">
      <selection activeCell="D72" sqref="D72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/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/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141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142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135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v>3478.97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v>5671.39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5671.39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2153.63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531.29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1622.34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143</v>
      </c>
      <c r="C38" s="7"/>
      <c r="D38" s="7" t="s">
        <v>154</v>
      </c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/>
      <c r="D39" s="7"/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/>
      <c r="E40" s="10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30" t="s">
        <v>154</v>
      </c>
      <c r="E41" s="10" t="s">
        <v>154</v>
      </c>
      <c r="F41" s="10" t="s">
        <v>154</v>
      </c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10" t="s">
        <v>154</v>
      </c>
      <c r="D42" s="10" t="s">
        <v>154</v>
      </c>
      <c r="E42" s="10" t="s">
        <v>154</v>
      </c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10" t="s">
        <v>154</v>
      </c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144</v>
      </c>
      <c r="C45" s="24"/>
      <c r="D45" s="10"/>
      <c r="E45" s="10"/>
      <c r="F45" s="22"/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145</v>
      </c>
      <c r="C47" s="7"/>
      <c r="D47" s="7"/>
      <c r="E47" s="7"/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/>
      <c r="D49" s="7"/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 t="s">
        <v>154</v>
      </c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/>
      <c r="E52" s="7" t="s">
        <v>154</v>
      </c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/>
      <c r="F53" s="7"/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 t="s">
        <v>154</v>
      </c>
      <c r="E55" s="7"/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 t="s">
        <v>154</v>
      </c>
      <c r="D56" s="7"/>
      <c r="E56" s="7" t="s">
        <v>154</v>
      </c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/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 t="s">
        <v>154</v>
      </c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 t="s">
        <v>154</v>
      </c>
      <c r="D64" s="10" t="s">
        <v>154</v>
      </c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 t="s">
        <v>154</v>
      </c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 t="s">
        <v>154</v>
      </c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&amp;C&amp;"Arial CE,Tučné"&amp;12Ekonomické hlásenie&amp;RMesiac: December 2018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58">
      <selection activeCell="F34" sqref="F34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>
        <f>SUM(Jan!G3+Feb!G3+Mar!G3)</f>
        <v>0</v>
      </c>
      <c r="D3" s="7">
        <f>SUM(Apr!G3+Máj!G3+Jun!G3)</f>
        <v>0</v>
      </c>
      <c r="E3" s="7">
        <f>SUM(Jul!G3+Aug!G3+Sep!G3)</f>
        <v>0</v>
      </c>
      <c r="F3" s="7">
        <f>SUM(Okt!G3+Nov!G3+Dec!G3)</f>
        <v>0</v>
      </c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>
        <f>SUM(Jan!G4+Feb!G4+Mar!G4)</f>
        <v>0</v>
      </c>
      <c r="D4" s="7">
        <f>SUM(Apr!G4+Máj!G4+Jun!G4)</f>
        <v>0</v>
      </c>
      <c r="E4" s="7">
        <f>SUM(Jul!G4+Aug!G4+Sep!G4)</f>
        <v>0</v>
      </c>
      <c r="F4" s="7">
        <f>SUM(Okt!G4+Nov!G4+Dec!G4)</f>
        <v>0</v>
      </c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>
        <f>SUM(Jan!G5+Feb!G5+Mar!G5)</f>
        <v>0</v>
      </c>
      <c r="D5" s="7">
        <f>SUM(Apr!G5+Máj!G5+Jun!G5)</f>
        <v>0</v>
      </c>
      <c r="E5" s="7">
        <f>SUM(Jul!G5+Aug!G5+Sep!G5)</f>
        <v>0</v>
      </c>
      <c r="F5" s="7">
        <f>SUM(Okt!G5+Nov!G5+Dec!G5)</f>
        <v>0</v>
      </c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>
        <f>SUM(Jan!G6+Feb!G6+Mar!G6)</f>
        <v>0</v>
      </c>
      <c r="D6" s="7">
        <f>SUM(Apr!G6+Máj!G6+Jun!G6)</f>
        <v>0</v>
      </c>
      <c r="E6" s="7">
        <f>SUM(Jul!G6+Aug!G6+Sep!G6)</f>
        <v>0</v>
      </c>
      <c r="F6" s="7">
        <f>SUM(Okt!G6+Nov!G6+Dec!G6)</f>
        <v>0</v>
      </c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7527.6</v>
      </c>
    </row>
    <row r="8" spans="1:7" ht="18.75" customHeight="1">
      <c r="A8" s="2" t="s">
        <v>59</v>
      </c>
      <c r="B8" s="3" t="s">
        <v>10</v>
      </c>
      <c r="C8" s="7">
        <f>SUM(Jan!G8+Feb!G8+Mar!G8)</f>
        <v>0</v>
      </c>
      <c r="D8" s="7">
        <f>SUM(Apr!G8+Máj!G8+Jun!G8)</f>
        <v>0</v>
      </c>
      <c r="E8" s="7">
        <f>SUM(Jul!G8+Aug!G8+Sep!G8)</f>
        <v>0</v>
      </c>
      <c r="F8" s="7">
        <f>SUM(Okt!G8+Nov!G8+Dec!G8)</f>
        <v>0</v>
      </c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>
        <f>SUM(Jan!G9+Feb!G9+Mar!G9)</f>
        <v>6759.530000000001</v>
      </c>
      <c r="D9" s="7">
        <f>SUM(Apr!G9+Máj!G9+Jun!G9)</f>
        <v>0</v>
      </c>
      <c r="E9" s="7">
        <f>SUM(Jul!G9+Aug!G9+Sep!G9)</f>
        <v>0</v>
      </c>
      <c r="F9" s="7">
        <f>SUM(Okt!G9+Nov!G9+Dec!G9)</f>
        <v>0</v>
      </c>
      <c r="G9" s="7">
        <f>SUM(C9:F9)</f>
        <v>6759.530000000001</v>
      </c>
    </row>
    <row r="10" spans="1:7" ht="18.75" customHeight="1">
      <c r="A10" s="2" t="s">
        <v>61</v>
      </c>
      <c r="B10" s="3" t="s">
        <v>12</v>
      </c>
      <c r="C10" s="7">
        <f>SUM(Jan!G10+Feb!G10+Mar!G10)</f>
        <v>668.07</v>
      </c>
      <c r="D10" s="7">
        <f>SUM(Apr!G10+Máj!G10+Jun!G10)</f>
        <v>0</v>
      </c>
      <c r="E10" s="7">
        <f>SUM(Jul!G10+Aug!G10+Sep!G10)</f>
        <v>0</v>
      </c>
      <c r="F10" s="7">
        <f>SUM(Okt!G10+Nov!G10+Dec!G10)</f>
        <v>0</v>
      </c>
      <c r="G10" s="7">
        <f>SUM(C10:F10)</f>
        <v>668.07</v>
      </c>
    </row>
    <row r="11" spans="1:7" ht="18.75" customHeight="1">
      <c r="A11" s="2" t="s">
        <v>62</v>
      </c>
      <c r="B11" s="3" t="s">
        <v>13</v>
      </c>
      <c r="C11" s="7">
        <f>SUM(Jan!G11+Feb!G11+Mar!G11)</f>
        <v>0</v>
      </c>
      <c r="D11" s="7">
        <f>SUM(Apr!G11+Máj!G11+Jun!G11)</f>
        <v>0</v>
      </c>
      <c r="E11" s="7">
        <f>SUM(Jul!G11+Aug!G11+Sep!G11)</f>
        <v>0</v>
      </c>
      <c r="F11" s="7">
        <f>SUM(Okt!G11+Nov!G11+Dec!G11)</f>
        <v>0</v>
      </c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7">
        <f>SUM(Jan!G12+Feb!G12+Mar!G12)</f>
        <v>100</v>
      </c>
      <c r="D12" s="7">
        <f>SUM(Apr!G12+Máj!G12+Jun!G12)</f>
        <v>0</v>
      </c>
      <c r="E12" s="7">
        <f>SUM(Jul!G12+Aug!G12+Sep!G12)</f>
        <v>0</v>
      </c>
      <c r="F12" s="7">
        <f>SUM(Okt!G12+Nov!G12+Dec!G12)</f>
        <v>0</v>
      </c>
      <c r="G12" s="7">
        <f>SUM(C12:F12)</f>
        <v>100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>
        <f>SUM(Jan!G14+Feb!G14+Mar!G14)</f>
        <v>0</v>
      </c>
      <c r="D14" s="7">
        <f>SUM(Apr!G14+Máj!G14+Jun!G14)</f>
        <v>0</v>
      </c>
      <c r="E14" s="7">
        <f>SUM(Jul!G14+Aug!G14+Sep!G14)</f>
        <v>0</v>
      </c>
      <c r="F14" s="7">
        <f>SUM(Okt!G14+Nov!G14+Dec!G14)</f>
        <v>0</v>
      </c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>
        <f>SUM(Jan!G15+Feb!G15+Mar!G15)</f>
        <v>0</v>
      </c>
      <c r="D15" s="7">
        <f>SUM(Apr!G15+Máj!G15+Jun!G15)</f>
        <v>0</v>
      </c>
      <c r="E15" s="7">
        <f>SUM(Jul!G15+Aug!G15+Sep!G15)</f>
        <v>0</v>
      </c>
      <c r="F15" s="7">
        <f>SUM(Okt!G15+Nov!G15+Dec!G15)</f>
        <v>0</v>
      </c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>
        <f>SUM(Jan!G16+Feb!G16+Mar!G16)</f>
        <v>0</v>
      </c>
      <c r="D16" s="7">
        <f>SUM(Apr!G16+Máj!G16+Jun!G16)</f>
        <v>0</v>
      </c>
      <c r="E16" s="7">
        <f>SUM(Jul!G16+Aug!G16+Sep!G16)</f>
        <v>0</v>
      </c>
      <c r="F16" s="7">
        <f>SUM(Okt!G16+Nov!G16+Dec!G16)</f>
        <v>0</v>
      </c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>
        <f>SUM(Jan!G18+Feb!G18+Mar!G18)</f>
        <v>0</v>
      </c>
      <c r="D18" s="7">
        <f>SUM(Apr!G18+Máj!G18+Jun!G18)</f>
        <v>0</v>
      </c>
      <c r="E18" s="7">
        <f>SUM(Jul!G18+Aug!G18+Sep!G18)</f>
        <v>0</v>
      </c>
      <c r="F18" s="7">
        <f>SUM(Okt!G18+Nov!G18+Dec!G18)</f>
        <v>0</v>
      </c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>
        <f>SUM(Jan!G19+Feb!G19+Mar!G19)</f>
        <v>0</v>
      </c>
      <c r="D19" s="7">
        <f>SUM(Apr!G19+Máj!G19+Jun!G19)</f>
        <v>0</v>
      </c>
      <c r="E19" s="7">
        <f>SUM(Jul!G19+Aug!G19+Sep!G19)</f>
        <v>0</v>
      </c>
      <c r="F19" s="7">
        <f>SUM(Okt!G19+Nov!G19+Dec!G19)</f>
        <v>0</v>
      </c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>
        <f>SUM(Jan!G21+Feb!G21+Mar!G21)</f>
        <v>0</v>
      </c>
      <c r="D21" s="7">
        <f>SUM(Apr!G21+Máj!G21+Jun!G21)</f>
        <v>0</v>
      </c>
      <c r="E21" s="7">
        <f>SUM(Jul!G21+Aug!G21+Sep!G21)</f>
        <v>0</v>
      </c>
      <c r="F21" s="7">
        <f>SUM(Okt!G21+Nov!G21+Dec!G21)</f>
        <v>0</v>
      </c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>
        <f>SUM(Jan!G22+Feb!G22+Mar!G22)</f>
        <v>0</v>
      </c>
      <c r="D22" s="7">
        <f>SUM(Apr!G22+Máj!G22+Jun!G22)</f>
        <v>0</v>
      </c>
      <c r="E22" s="7">
        <f>SUM(Jul!G22+Aug!G22+Sep!G22)</f>
        <v>0</v>
      </c>
      <c r="F22" s="7">
        <f>SUM(Okt!G22+Nov!G22+Dec!G22)</f>
        <v>0</v>
      </c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>
        <f>SUM(Jan!G23+Feb!G23+Mar!G23)</f>
        <v>0</v>
      </c>
      <c r="D23" s="7">
        <f>SUM(Apr!G23+Máj!G23+Jun!G23)</f>
        <v>0</v>
      </c>
      <c r="E23" s="7">
        <f>SUM(Jul!G23+Aug!G23+Sep!G23)</f>
        <v>0</v>
      </c>
      <c r="F23" s="7">
        <f>SUM(Okt!G23+Nov!G23+Dec!G23)</f>
        <v>0</v>
      </c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7">
        <f>SUM(Jan!G25+Feb!G25+Mar!G25)</f>
        <v>0</v>
      </c>
      <c r="D25" s="7">
        <f>SUM(Apr!G25+Máj!G25+Jun!G25)</f>
        <v>0</v>
      </c>
      <c r="E25" s="7">
        <f>SUM(Jul!G25+Aug!G25+Sep!G25)</f>
        <v>0</v>
      </c>
      <c r="F25" s="7">
        <f>SUM(Okt!G25+Nov!G25+Dec!G25)</f>
        <v>0</v>
      </c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7">
        <f>SUM(Jan!G26+Feb!G26+Mar!G26)</f>
        <v>0</v>
      </c>
      <c r="D26" s="7">
        <f>SUM(Apr!G26+Máj!G26+Jun!G26)</f>
        <v>0</v>
      </c>
      <c r="E26" s="7">
        <f>SUM(Jul!G26+Aug!G26+Sep!G26)</f>
        <v>0</v>
      </c>
      <c r="F26" s="7">
        <f>SUM(Okt!G26+Nov!G26+Dec!G26)</f>
        <v>0</v>
      </c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7">
        <f>SUM(Jan!G27+Feb!G27+Mar!G27)</f>
        <v>0</v>
      </c>
      <c r="D27" s="7">
        <f>SUM(Apr!G27+Máj!G27+Jun!G27)</f>
        <v>0</v>
      </c>
      <c r="E27" s="7">
        <f>SUM(Jul!G27+Aug!G27+Sep!G27)</f>
        <v>0</v>
      </c>
      <c r="F27" s="7">
        <f>SUM(Okt!G27+Nov!G27+Dec!G27)</f>
        <v>0</v>
      </c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7527.6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SUM(Jan!G29)</f>
        <v>7696.96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15224.560000000001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5120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 t="s">
        <v>154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 t="s">
        <v>154</v>
      </c>
    </row>
    <row r="35" spans="1:7" ht="18.75" customHeight="1">
      <c r="A35" s="2"/>
      <c r="B35" s="3" t="s">
        <v>38</v>
      </c>
      <c r="C35" s="7"/>
      <c r="D35" s="7"/>
      <c r="E35" s="7"/>
      <c r="F35" s="7"/>
      <c r="G35" s="7" t="s">
        <v>154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1314</v>
      </c>
    </row>
    <row r="38" spans="1:7" ht="18.75" customHeight="1">
      <c r="A38" s="2" t="s">
        <v>79</v>
      </c>
      <c r="B38" s="3" t="s">
        <v>153</v>
      </c>
      <c r="C38" s="7">
        <f>SUM(Jan!G38+Feb!G38+Mar!G38)</f>
        <v>111</v>
      </c>
      <c r="D38" s="7">
        <f>SUM(Apr!G38+Máj!G38+Jun!G38)</f>
        <v>0</v>
      </c>
      <c r="E38" s="7">
        <f>SUM(Jul!G38+Aug!G38+Sep!G38)</f>
        <v>0</v>
      </c>
      <c r="F38" s="7">
        <f>SUM(Okt!G38+Nov!G38+Dec!G38)</f>
        <v>0</v>
      </c>
      <c r="G38" s="7">
        <f aca="true" t="shared" si="0" ref="G38:G45">SUM(C38:F38)</f>
        <v>111</v>
      </c>
    </row>
    <row r="39" spans="1:7" ht="18.75" customHeight="1">
      <c r="A39" s="2" t="s">
        <v>80</v>
      </c>
      <c r="B39" s="3" t="s">
        <v>48</v>
      </c>
      <c r="C39" s="7">
        <f>SUM(Jan!G39+Feb!G39+Mar!G39)</f>
        <v>90</v>
      </c>
      <c r="D39" s="7">
        <f>SUM(Apr!G39+Máj!G39+Jun!G39)</f>
        <v>0</v>
      </c>
      <c r="E39" s="7">
        <f>SUM(Jul!G39+Aug!G39+Sep!G39)</f>
        <v>0</v>
      </c>
      <c r="F39" s="7">
        <f>SUM(Okt!G39+Nov!G39+Dec!G39)</f>
        <v>0</v>
      </c>
      <c r="G39" s="7">
        <f t="shared" si="0"/>
        <v>90</v>
      </c>
    </row>
    <row r="40" spans="1:7" ht="18.75" customHeight="1">
      <c r="A40" s="2" t="s">
        <v>81</v>
      </c>
      <c r="B40" s="3" t="s">
        <v>39</v>
      </c>
      <c r="C40" s="7">
        <f>SUM(Jan!G40+Feb!G40+Mar!G40)</f>
        <v>317</v>
      </c>
      <c r="D40" s="7">
        <f>SUM(Apr!G40+Máj!G40+Jun!G40)</f>
        <v>0</v>
      </c>
      <c r="E40" s="7">
        <f>SUM(Jul!G40+Aug!G40+Sep!G40)</f>
        <v>0</v>
      </c>
      <c r="F40" s="7">
        <f>SUM(Okt!G40+Nov!G40+Dec!G40)</f>
        <v>0</v>
      </c>
      <c r="G40" s="7">
        <f t="shared" si="0"/>
        <v>317</v>
      </c>
    </row>
    <row r="41" spans="1:7" ht="18.75" customHeight="1">
      <c r="A41" s="2" t="s">
        <v>82</v>
      </c>
      <c r="B41" s="3" t="s">
        <v>49</v>
      </c>
      <c r="C41" s="7">
        <f>SUM(Jan!G41+Feb!G41+Mar!G41)</f>
        <v>363</v>
      </c>
      <c r="D41" s="7">
        <f>SUM(Apr!G41+Máj!G41+Jun!G41)</f>
        <v>0</v>
      </c>
      <c r="E41" s="7">
        <f>SUM(Jul!G41+Aug!G41+Sep!G41)</f>
        <v>0</v>
      </c>
      <c r="F41" s="7">
        <f>SUM(Okt!G41+Nov!G41+Dec!G41)</f>
        <v>0</v>
      </c>
      <c r="G41" s="7">
        <f t="shared" si="0"/>
        <v>363</v>
      </c>
    </row>
    <row r="42" spans="1:7" ht="18.75" customHeight="1">
      <c r="A42" s="2" t="s">
        <v>83</v>
      </c>
      <c r="B42" s="3" t="s">
        <v>50</v>
      </c>
      <c r="C42" s="7">
        <f>SUM(Jan!G42+Feb!G42+Mar!G42)</f>
        <v>133</v>
      </c>
      <c r="D42" s="7">
        <f>SUM(Apr!G42+Máj!G42+Jun!G42)</f>
        <v>0</v>
      </c>
      <c r="E42" s="7">
        <f>SUM(Jul!G42+Aug!G42+Sep!G42)</f>
        <v>0</v>
      </c>
      <c r="F42" s="7">
        <f>SUM(Okt!G42+Nov!G42+Dec!G42)</f>
        <v>0</v>
      </c>
      <c r="G42" s="7">
        <f t="shared" si="0"/>
        <v>133</v>
      </c>
    </row>
    <row r="43" spans="1:7" ht="18.75" customHeight="1">
      <c r="A43" s="2" t="s">
        <v>84</v>
      </c>
      <c r="B43" s="3" t="s">
        <v>51</v>
      </c>
      <c r="C43" s="7">
        <f>SUM(Jan!G43+Feb!G43+Mar!G43)</f>
        <v>34</v>
      </c>
      <c r="D43" s="7">
        <f>SUM(Apr!G43+Máj!G43+Jun!G43)</f>
        <v>0</v>
      </c>
      <c r="E43" s="7">
        <f>SUM(Jul!G43+Aug!G43+Sep!G43)</f>
        <v>0</v>
      </c>
      <c r="F43" s="7">
        <f>SUM(Okt!G43+Nov!G43+Dec!G43)</f>
        <v>0</v>
      </c>
      <c r="G43" s="7">
        <f t="shared" si="0"/>
        <v>34</v>
      </c>
    </row>
    <row r="44" spans="1:7" ht="18.75" customHeight="1">
      <c r="A44" s="2" t="s">
        <v>85</v>
      </c>
      <c r="B44" s="3" t="s">
        <v>52</v>
      </c>
      <c r="C44" s="7">
        <f>SUM(Jan!G44+Feb!G44+Mar!G44)</f>
        <v>29</v>
      </c>
      <c r="D44" s="7">
        <f>SUM(Apr!G44+Máj!G44+Jun!G44)</f>
        <v>0</v>
      </c>
      <c r="E44" s="7">
        <f>SUM(Jul!G44+Aug!G44+Sep!G44)</f>
        <v>0</v>
      </c>
      <c r="F44" s="7">
        <f>SUM(Okt!G44+Nov!G44+Dec!G44)</f>
        <v>0</v>
      </c>
      <c r="G44" s="7">
        <f t="shared" si="0"/>
        <v>29</v>
      </c>
    </row>
    <row r="45" spans="1:7" ht="18.75" customHeight="1">
      <c r="A45" s="2" t="s">
        <v>86</v>
      </c>
      <c r="B45" s="3" t="s">
        <v>152</v>
      </c>
      <c r="C45" s="7">
        <f>SUM(Jan!G45+Feb!G45+Mar!G45)</f>
        <v>237</v>
      </c>
      <c r="D45" s="7">
        <f>SUM(Apr!G45+Máj!G45+Jun!G45)</f>
        <v>0</v>
      </c>
      <c r="E45" s="7">
        <f>SUM(Jul!G45+Aug!G45+Sep!G45)</f>
        <v>0</v>
      </c>
      <c r="F45" s="7">
        <f>SUM(Okt!G45+Nov!G45+Dec!G45)</f>
        <v>0</v>
      </c>
      <c r="G45" s="7">
        <f t="shared" si="0"/>
        <v>237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1800</v>
      </c>
      <c r="H46" s="4"/>
    </row>
    <row r="47" spans="1:7" ht="18.75" customHeight="1">
      <c r="A47" s="2" t="s">
        <v>88</v>
      </c>
      <c r="B47" s="3" t="s">
        <v>96</v>
      </c>
      <c r="C47" s="7">
        <f>SUM(Jan!G47+Feb!G47+Mar!G47)</f>
        <v>115</v>
      </c>
      <c r="D47" s="7">
        <f>SUM(Apr!G47+Máj!G47+Jun!G47)</f>
        <v>0</v>
      </c>
      <c r="E47" s="7">
        <f>SUM(Jul!G47+Aug!G47+Sep!G47)</f>
        <v>0</v>
      </c>
      <c r="F47" s="7">
        <f>SUM(Okt!G47+Nov!G47+Dec!G47)</f>
        <v>0</v>
      </c>
      <c r="G47" s="7">
        <f aca="true" t="shared" si="1" ref="G47:G53">SUM(C47:F47)</f>
        <v>115</v>
      </c>
    </row>
    <row r="48" spans="1:7" ht="18.75" customHeight="1">
      <c r="A48" s="2" t="s">
        <v>89</v>
      </c>
      <c r="B48" s="3" t="s">
        <v>97</v>
      </c>
      <c r="C48" s="7">
        <f>SUM(Jan!G48+Feb!G48+Mar!G48)</f>
        <v>0</v>
      </c>
      <c r="D48" s="7">
        <f>SUM(Apr!G48+Máj!G48+Jun!G48)</f>
        <v>0</v>
      </c>
      <c r="E48" s="7">
        <f>SUM(Jul!G48+Aug!G48+Sep!G48)</f>
        <v>0</v>
      </c>
      <c r="F48" s="7">
        <f>SUM(Okt!G48+Nov!G48+Dec!G48)</f>
        <v>0</v>
      </c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>
        <f>SUM(Jan!G49+Feb!G49+Mar!G49)</f>
        <v>153</v>
      </c>
      <c r="D49" s="7">
        <f>SUM(Apr!G49+Máj!G49+Jun!G49)</f>
        <v>0</v>
      </c>
      <c r="E49" s="7">
        <f>SUM(Jul!G49+Aug!G49+Sep!G49)</f>
        <v>0</v>
      </c>
      <c r="F49" s="7">
        <f>SUM(Okt!G49+Nov!G49+Dec!G49)</f>
        <v>0</v>
      </c>
      <c r="G49" s="7">
        <f t="shared" si="1"/>
        <v>153</v>
      </c>
    </row>
    <row r="50" spans="1:7" ht="18.75" customHeight="1">
      <c r="A50" s="2" t="s">
        <v>91</v>
      </c>
      <c r="B50" s="3" t="s">
        <v>26</v>
      </c>
      <c r="C50" s="7">
        <f>SUM(Jan!G50+Feb!G50+Mar!G50)</f>
        <v>1051</v>
      </c>
      <c r="D50" s="7">
        <f>SUM(Apr!G50+Máj!G50+Jun!G50)</f>
        <v>0</v>
      </c>
      <c r="E50" s="7">
        <f>SUM(Jul!G50+Aug!G50+Sep!G50)</f>
        <v>0</v>
      </c>
      <c r="F50" s="7">
        <f>SUM(Okt!G50+Nov!G50+Dec!G50)</f>
        <v>0</v>
      </c>
      <c r="G50" s="7">
        <f t="shared" si="1"/>
        <v>1051</v>
      </c>
    </row>
    <row r="51" spans="1:7" ht="18.75" customHeight="1">
      <c r="A51" s="2" t="s">
        <v>92</v>
      </c>
      <c r="B51" s="3" t="s">
        <v>99</v>
      </c>
      <c r="C51" s="7">
        <f>SUM(Jan!G51+Feb!G51+Mar!G51)</f>
        <v>0</v>
      </c>
      <c r="D51" s="7">
        <f>SUM(Apr!G51+Máj!G51+Jun!G51)</f>
        <v>0</v>
      </c>
      <c r="E51" s="7">
        <f>SUM(Jul!G51+Aug!G51+Sep!G51)</f>
        <v>0</v>
      </c>
      <c r="F51" s="7">
        <f>SUM(Okt!G51+Nov!G51+Dec!G51)</f>
        <v>0</v>
      </c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>
        <f>SUM(Jan!G52+Feb!G52+Mar!G52)</f>
        <v>56</v>
      </c>
      <c r="D52" s="7">
        <f>SUM(Apr!G52+Máj!G52+Jun!G52)</f>
        <v>0</v>
      </c>
      <c r="E52" s="7">
        <f>SUM(Jul!G52+Aug!G52+Sep!G52)</f>
        <v>0</v>
      </c>
      <c r="F52" s="7">
        <f>SUM(Okt!G52+Nov!G52+Dec!G52)</f>
        <v>0</v>
      </c>
      <c r="G52" s="7">
        <f t="shared" si="1"/>
        <v>56</v>
      </c>
    </row>
    <row r="53" spans="1:7" ht="18.75" customHeight="1">
      <c r="A53" s="2" t="s">
        <v>94</v>
      </c>
      <c r="B53" s="3" t="s">
        <v>101</v>
      </c>
      <c r="C53" s="7">
        <f>SUM(Jan!G53+Feb!G53+Mar!G53)</f>
        <v>425</v>
      </c>
      <c r="D53" s="7">
        <f>SUM(Apr!G53+Máj!G53+Jun!G53)</f>
        <v>0</v>
      </c>
      <c r="E53" s="7">
        <f>SUM(Jul!G53+Aug!G53+Sep!G53)</f>
        <v>0</v>
      </c>
      <c r="F53" s="7">
        <f>SUM(Okt!G53+Nov!G53+Dec!G53)</f>
        <v>0</v>
      </c>
      <c r="G53" s="7">
        <f t="shared" si="1"/>
        <v>425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475</v>
      </c>
    </row>
    <row r="55" spans="1:7" ht="18.75" customHeight="1">
      <c r="A55" s="2" t="s">
        <v>103</v>
      </c>
      <c r="B55" s="3" t="s">
        <v>28</v>
      </c>
      <c r="C55" s="7">
        <f>SUM(Jan!G55+Feb!G55+Mar!G55)</f>
        <v>22</v>
      </c>
      <c r="D55" s="7">
        <f>SUM(Apr!G55+Máj!G55+Jun!G55)</f>
        <v>0</v>
      </c>
      <c r="E55" s="7">
        <f>SUM(Jul!G55+Aug!G55+Sep!G55)</f>
        <v>0</v>
      </c>
      <c r="F55" s="7">
        <f>SUM(Okt!G55+Nov!G55+Dec!G55)</f>
        <v>0</v>
      </c>
      <c r="G55" s="7">
        <f aca="true" t="shared" si="2" ref="G55:G60">SUM(C55:F55)</f>
        <v>22</v>
      </c>
    </row>
    <row r="56" spans="1:7" ht="18.75" customHeight="1">
      <c r="A56" s="2" t="s">
        <v>104</v>
      </c>
      <c r="B56" s="3" t="s">
        <v>29</v>
      </c>
      <c r="C56" s="7">
        <f>SUM(Jan!G56+Feb!G56+Mar!G56)</f>
        <v>20</v>
      </c>
      <c r="D56" s="7">
        <f>SUM(Apr!G56+Máj!G56+Jun!G56)</f>
        <v>0</v>
      </c>
      <c r="E56" s="7">
        <f>SUM(Jul!G56+Aug!G56+Sep!G56)</f>
        <v>0</v>
      </c>
      <c r="F56" s="7">
        <f>SUM(Okt!G56+Nov!G56+Dec!G56)</f>
        <v>0</v>
      </c>
      <c r="G56" s="7">
        <f t="shared" si="2"/>
        <v>20</v>
      </c>
    </row>
    <row r="57" spans="1:7" ht="18.75" customHeight="1">
      <c r="A57" s="2" t="s">
        <v>105</v>
      </c>
      <c r="B57" s="3" t="s">
        <v>30</v>
      </c>
      <c r="C57" s="7">
        <f>SUM(Jan!G57+Feb!G57+Mar!G57)</f>
        <v>0</v>
      </c>
      <c r="D57" s="7">
        <f>SUM(Apr!G57+Máj!G57+Jun!G57)</f>
        <v>0</v>
      </c>
      <c r="E57" s="7">
        <f>SUM(Jul!G57+Aug!G57+Sep!G57)</f>
        <v>0</v>
      </c>
      <c r="F57" s="7">
        <f>SUM(Okt!G57+Nov!G57+Dec!G57)</f>
        <v>0</v>
      </c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>
        <f>SUM(Jan!G58+Feb!G58+Mar!G58)</f>
        <v>203</v>
      </c>
      <c r="D58" s="7">
        <f>SUM(Apr!G58+Máj!G58+Jun!G58)</f>
        <v>0</v>
      </c>
      <c r="E58" s="7">
        <f>SUM(Jul!G58+Aug!G58+Sep!G58)</f>
        <v>0</v>
      </c>
      <c r="F58" s="7">
        <f>SUM(Okt!G58+Nov!G58+Dec!G58)</f>
        <v>0</v>
      </c>
      <c r="G58" s="7">
        <f t="shared" si="2"/>
        <v>203</v>
      </c>
    </row>
    <row r="59" spans="1:7" ht="18.75" customHeight="1">
      <c r="A59" s="2" t="s">
        <v>107</v>
      </c>
      <c r="B59" s="5" t="s">
        <v>102</v>
      </c>
      <c r="C59" s="7">
        <f>SUM(Jan!G59+Feb!G59+Mar!G59)</f>
        <v>0</v>
      </c>
      <c r="D59" s="7">
        <f>SUM(Apr!G59+Máj!G59+Jun!G59)</f>
        <v>0</v>
      </c>
      <c r="E59" s="7">
        <f>SUM(Jul!G59+Aug!G59+Sep!G59)</f>
        <v>0</v>
      </c>
      <c r="F59" s="7">
        <f>SUM(Okt!G59+Nov!G59+Dec!G59)</f>
        <v>0</v>
      </c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>
        <f>SUM(Jan!G60+Feb!G60+Mar!G60)</f>
        <v>230</v>
      </c>
      <c r="D60" s="7">
        <f>SUM(Apr!G60+Máj!G60+Jun!G60)</f>
        <v>0</v>
      </c>
      <c r="E60" s="7">
        <f>SUM(Jul!G60+Aug!G60+Sep!G60)</f>
        <v>0</v>
      </c>
      <c r="F60" s="7">
        <f>SUM(Okt!G60+Nov!G60+Dec!G60)</f>
        <v>0</v>
      </c>
      <c r="G60" s="7">
        <f t="shared" si="2"/>
        <v>230</v>
      </c>
    </row>
    <row r="61" spans="1:7" ht="18.75" customHeight="1">
      <c r="A61" s="11" t="s">
        <v>110</v>
      </c>
      <c r="B61" s="14" t="s">
        <v>32</v>
      </c>
      <c r="C61" s="7"/>
      <c r="D61" s="6"/>
      <c r="E61" s="6"/>
      <c r="F61" s="6"/>
      <c r="G61" s="6">
        <f>SUM(G62:G65)</f>
        <v>131</v>
      </c>
    </row>
    <row r="62" spans="1:7" ht="18.75" customHeight="1">
      <c r="A62" s="2" t="s">
        <v>111</v>
      </c>
      <c r="B62" s="3" t="s">
        <v>115</v>
      </c>
      <c r="C62" s="7">
        <f>SUM(Jan!G62+Feb!G62+Mar!G62)</f>
        <v>0</v>
      </c>
      <c r="D62" s="7">
        <f>SUM(Apr!G62+Máj!G62+Jun!G62)</f>
        <v>0</v>
      </c>
      <c r="E62" s="7">
        <f>SUM(Jul!G62+Aug!G62+Sep!G62)</f>
        <v>0</v>
      </c>
      <c r="F62" s="7">
        <f>SUM(Okt!G62+Nov!G62+Dec!G62)</f>
        <v>0</v>
      </c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>
        <f>SUM(Jan!G63+Feb!G63+Mar!G63)</f>
        <v>0</v>
      </c>
      <c r="D63" s="7">
        <f>SUM(Apr!G63+Máj!G63+Jun!G63)</f>
        <v>0</v>
      </c>
      <c r="E63" s="7">
        <f>SUM(Jul!G63+Aug!G63+Sep!G63)</f>
        <v>0</v>
      </c>
      <c r="F63" s="7">
        <f>SUM(Okt!G63+Nov!G63+Dec!G63)</f>
        <v>0</v>
      </c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>
        <f>SUM(Jan!G64+Feb!G64+Mar!G64)</f>
        <v>0</v>
      </c>
      <c r="D64" s="7">
        <f>SUM(Apr!G64+Máj!G64+Jun!G64)</f>
        <v>0</v>
      </c>
      <c r="E64" s="7">
        <f>SUM(Jul!G64+Aug!G64+Sep!G64)</f>
        <v>0</v>
      </c>
      <c r="F64" s="7">
        <f>SUM(Okt!G64+Nov!G64+Dec!G64)</f>
        <v>0</v>
      </c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7">
        <f>SUM(Jan!G65+Feb!G65+Mar!G65)</f>
        <v>131</v>
      </c>
      <c r="D65" s="7">
        <f>SUM(Apr!G65+Máj!G65+Jun!G65)</f>
        <v>0</v>
      </c>
      <c r="E65" s="7">
        <f>SUM(Jul!G65+Aug!G65+Sep!G65)</f>
        <v>0</v>
      </c>
      <c r="F65" s="7">
        <f>SUM(Okt!G65+Nov!G65+Dec!G65)</f>
        <v>0</v>
      </c>
      <c r="G65" s="7">
        <f>SUM(C65:F65)</f>
        <v>131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>
        <f>SUM(Jan!G67+Feb!G67+Mar!G67)</f>
        <v>0</v>
      </c>
      <c r="D67" s="7">
        <f>SUM(Apr!G67+Máj!G67+Jun!G67)</f>
        <v>0</v>
      </c>
      <c r="E67" s="7">
        <f>SUM(Jul!G67+Aug!G67+Sep!G67)</f>
        <v>0</v>
      </c>
      <c r="F67" s="7">
        <f>SUM(Okt!G67+Nov!G67+Dec!G67)</f>
        <v>0</v>
      </c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>
        <f>SUM(Jan!G68+Feb!G68+Mar!G68)</f>
        <v>0</v>
      </c>
      <c r="D68" s="7">
        <f>SUM(Apr!G68+Máj!G68+Jun!G68)</f>
        <v>0</v>
      </c>
      <c r="E68" s="7">
        <f>SUM(Jul!G68+Aug!G68+Sep!G68)</f>
        <v>0</v>
      </c>
      <c r="F68" s="7">
        <f>SUM(Okt!G68+Nov!G68+Dec!G68)</f>
        <v>0</v>
      </c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>
        <f>SUM(Jan!G69+Feb!G69+Mar!G69)</f>
        <v>0</v>
      </c>
      <c r="D69" s="7">
        <f>SUM(Apr!G69+Máj!G69+Jun!G69)</f>
        <v>0</v>
      </c>
      <c r="E69" s="7">
        <f>SUM(Jul!G69+Aug!G69+Sep!G69)</f>
        <v>0</v>
      </c>
      <c r="F69" s="7">
        <f>SUM(Okt!G69+Nov!G69+Dec!G69)</f>
        <v>0</v>
      </c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1400</v>
      </c>
    </row>
    <row r="71" spans="1:7" ht="18.75" customHeight="1">
      <c r="A71" s="2" t="s">
        <v>123</v>
      </c>
      <c r="B71" s="3" t="s">
        <v>127</v>
      </c>
      <c r="C71" s="7">
        <f>SUM(Jan!G71+Feb!G71+Mar!G71)</f>
        <v>1000</v>
      </c>
      <c r="D71" s="7">
        <f>SUM(Apr!G71+Máj!G71+Jun!G71)</f>
        <v>0</v>
      </c>
      <c r="E71" s="7">
        <f>SUM(Jul!G71+Aug!G71+Sep!G71)</f>
        <v>0</v>
      </c>
      <c r="F71" s="7">
        <f>SUM(Okt!G71+Nov!G71+Dec!G71)</f>
        <v>0</v>
      </c>
      <c r="G71" s="7">
        <f>SUM(C71:F71)</f>
        <v>1000</v>
      </c>
    </row>
    <row r="72" spans="1:7" ht="18.75" customHeight="1">
      <c r="A72" s="2" t="s">
        <v>124</v>
      </c>
      <c r="B72" s="3" t="s">
        <v>132</v>
      </c>
      <c r="C72" s="7">
        <f>SUM(Jan!G72+Feb!G72+Mar!G72)</f>
        <v>400</v>
      </c>
      <c r="D72" s="7">
        <f>SUM(Apr!G72+Máj!G72+Jun!G72)</f>
        <v>0</v>
      </c>
      <c r="E72" s="7">
        <f>SUM(Jul!G72+Aug!G72+Sep!G72)</f>
        <v>0</v>
      </c>
      <c r="F72" s="7">
        <f>SUM(Okt!G72+Nov!G72+Dec!G72)</f>
        <v>0</v>
      </c>
      <c r="G72" s="7">
        <f>SUM(C72:F72)</f>
        <v>400</v>
      </c>
    </row>
    <row r="73" spans="1:7" ht="18.75" customHeight="1">
      <c r="A73" s="2" t="s">
        <v>125</v>
      </c>
      <c r="B73" s="3" t="s">
        <v>34</v>
      </c>
      <c r="C73" s="7">
        <f>SUM(Jan!G73+Feb!G73+Mar!G73)</f>
        <v>0</v>
      </c>
      <c r="D73" s="7">
        <f>SUM(Apr!G73+Máj!G73+Jun!G73)</f>
        <v>0</v>
      </c>
      <c r="E73" s="7">
        <f>SUM(Jul!G73+Aug!G73+Sep!G73)</f>
        <v>0</v>
      </c>
      <c r="F73" s="7">
        <f>SUM(Okt!G73+Nov!G73+Dec!G73)</f>
        <v>0</v>
      </c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5120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
v Humennom&amp;C&amp;"Arial CE,Tučné"&amp;12Ekonomické hlásenie&amp;RMesiac: Január - December  2018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Layout" zoomScaleSheetLayoutView="100" workbookViewId="0" topLeftCell="A49">
      <selection activeCell="D39" sqref="D39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3776.7200000000003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>
        <v>1179.2</v>
      </c>
      <c r="D9" s="7">
        <v>1129.77</v>
      </c>
      <c r="E9" s="7">
        <v>841.55</v>
      </c>
      <c r="F9" s="7">
        <v>626.2</v>
      </c>
      <c r="G9" s="7">
        <f>SUM(C9:F9)</f>
        <v>3776.7200000000003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8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3776.7200000000003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SUM(Jan!G32)</f>
        <v>8773.84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12550.560000000001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2446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 t="s">
        <v>154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 t="s">
        <v>154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 t="s">
        <v>154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638</v>
      </c>
    </row>
    <row r="38" spans="1:7" ht="18.75" customHeight="1">
      <c r="A38" s="2" t="s">
        <v>79</v>
      </c>
      <c r="B38" s="3" t="s">
        <v>150</v>
      </c>
      <c r="C38" s="7"/>
      <c r="D38" s="7">
        <v>35</v>
      </c>
      <c r="E38" s="7"/>
      <c r="F38" s="7"/>
      <c r="G38" s="7">
        <f aca="true" t="shared" si="0" ref="G38:G45">SUM(C38:F38)</f>
        <v>35</v>
      </c>
    </row>
    <row r="39" spans="1:7" ht="18.75" customHeight="1">
      <c r="A39" s="2" t="s">
        <v>80</v>
      </c>
      <c r="B39" s="3" t="s">
        <v>48</v>
      </c>
      <c r="C39" s="7">
        <v>30</v>
      </c>
      <c r="D39" s="7" t="s">
        <v>154</v>
      </c>
      <c r="E39" s="7">
        <v>10</v>
      </c>
      <c r="F39" s="7"/>
      <c r="G39" s="7">
        <f t="shared" si="0"/>
        <v>40</v>
      </c>
    </row>
    <row r="40" spans="1:7" ht="18.75" customHeight="1">
      <c r="A40" s="2" t="s">
        <v>81</v>
      </c>
      <c r="B40" s="3" t="s">
        <v>39</v>
      </c>
      <c r="C40" s="10">
        <v>292</v>
      </c>
      <c r="D40" s="10">
        <v>25</v>
      </c>
      <c r="E40" s="22"/>
      <c r="F40" s="22" t="s">
        <v>154</v>
      </c>
      <c r="G40" s="7">
        <f t="shared" si="0"/>
        <v>317</v>
      </c>
    </row>
    <row r="41" spans="1:7" ht="18.75" customHeight="1">
      <c r="A41" s="2" t="s">
        <v>82</v>
      </c>
      <c r="B41" s="3" t="s">
        <v>49</v>
      </c>
      <c r="C41" s="25" t="s">
        <v>154</v>
      </c>
      <c r="D41" s="10">
        <v>39</v>
      </c>
      <c r="E41" s="10">
        <v>19</v>
      </c>
      <c r="F41" s="22"/>
      <c r="G41" s="7">
        <f t="shared" si="0"/>
        <v>58</v>
      </c>
    </row>
    <row r="42" spans="1:7" ht="18.75" customHeight="1">
      <c r="A42" s="2" t="s">
        <v>83</v>
      </c>
      <c r="B42" s="3" t="s">
        <v>50</v>
      </c>
      <c r="C42" s="10">
        <v>20</v>
      </c>
      <c r="D42" s="10">
        <v>4</v>
      </c>
      <c r="E42" s="10">
        <v>10</v>
      </c>
      <c r="F42" s="22" t="s">
        <v>154</v>
      </c>
      <c r="G42" s="7">
        <f t="shared" si="0"/>
        <v>34</v>
      </c>
    </row>
    <row r="43" spans="1:7" ht="18.75" customHeight="1">
      <c r="A43" s="2" t="s">
        <v>84</v>
      </c>
      <c r="B43" s="3" t="s">
        <v>51</v>
      </c>
      <c r="C43" s="24"/>
      <c r="D43" s="10"/>
      <c r="E43" s="10">
        <v>17</v>
      </c>
      <c r="F43" s="22"/>
      <c r="G43" s="7">
        <f t="shared" si="0"/>
        <v>17</v>
      </c>
    </row>
    <row r="44" spans="1:7" ht="18.75" customHeight="1">
      <c r="A44" s="2" t="s">
        <v>85</v>
      </c>
      <c r="B44" s="3" t="s">
        <v>52</v>
      </c>
      <c r="C44" s="24"/>
      <c r="D44" s="10"/>
      <c r="E44" s="10">
        <v>6</v>
      </c>
      <c r="F44" s="22" t="s">
        <v>154</v>
      </c>
      <c r="G44" s="7">
        <f t="shared" si="0"/>
        <v>6</v>
      </c>
    </row>
    <row r="45" spans="1:7" ht="18.75" customHeight="1">
      <c r="A45" s="2" t="s">
        <v>86</v>
      </c>
      <c r="B45" s="3" t="s">
        <v>152</v>
      </c>
      <c r="C45" s="24"/>
      <c r="D45" s="10">
        <v>27</v>
      </c>
      <c r="E45" s="10">
        <v>104</v>
      </c>
      <c r="F45" s="22" t="s">
        <v>154</v>
      </c>
      <c r="G45" s="7">
        <f t="shared" si="0"/>
        <v>131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896</v>
      </c>
      <c r="H46" s="4"/>
    </row>
    <row r="47" spans="1:7" ht="18.75" customHeight="1">
      <c r="A47" s="2" t="s">
        <v>88</v>
      </c>
      <c r="B47" s="3" t="s">
        <v>96</v>
      </c>
      <c r="C47" s="7">
        <v>50</v>
      </c>
      <c r="D47" s="7"/>
      <c r="E47" s="7">
        <v>20</v>
      </c>
      <c r="F47" s="7"/>
      <c r="G47" s="7">
        <f aca="true" t="shared" si="1" ref="G47:G53">SUM(C47:F47)</f>
        <v>70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>
        <v>48</v>
      </c>
      <c r="E49" s="7">
        <v>25</v>
      </c>
      <c r="F49" s="7">
        <v>20</v>
      </c>
      <c r="G49" s="7">
        <f t="shared" si="1"/>
        <v>93</v>
      </c>
    </row>
    <row r="50" spans="1:7" ht="18.75" customHeight="1">
      <c r="A50" s="2" t="s">
        <v>91</v>
      </c>
      <c r="B50" s="3" t="s">
        <v>26</v>
      </c>
      <c r="C50" s="7">
        <v>206</v>
      </c>
      <c r="D50" s="7">
        <v>131</v>
      </c>
      <c r="E50" s="7">
        <v>145</v>
      </c>
      <c r="F50" s="7">
        <v>32</v>
      </c>
      <c r="G50" s="7">
        <f t="shared" si="1"/>
        <v>514</v>
      </c>
    </row>
    <row r="51" spans="1:7" ht="18.75" customHeight="1">
      <c r="A51" s="2" t="s">
        <v>92</v>
      </c>
      <c r="B51" s="3" t="s">
        <v>99</v>
      </c>
      <c r="C51" s="7" t="s">
        <v>154</v>
      </c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 t="s">
        <v>154</v>
      </c>
      <c r="D52" s="7" t="s">
        <v>154</v>
      </c>
      <c r="E52" s="7" t="s">
        <v>154</v>
      </c>
      <c r="F52" s="7">
        <v>20</v>
      </c>
      <c r="G52" s="7">
        <f t="shared" si="1"/>
        <v>20</v>
      </c>
    </row>
    <row r="53" spans="1:7" ht="18.75" customHeight="1">
      <c r="A53" s="2" t="s">
        <v>94</v>
      </c>
      <c r="B53" s="3" t="s">
        <v>101</v>
      </c>
      <c r="C53" s="7">
        <v>44</v>
      </c>
      <c r="D53" s="7">
        <v>19</v>
      </c>
      <c r="E53" s="7">
        <v>100</v>
      </c>
      <c r="F53" s="7">
        <v>36</v>
      </c>
      <c r="G53" s="7">
        <f t="shared" si="1"/>
        <v>199</v>
      </c>
    </row>
    <row r="54" spans="1:7" ht="18.75" customHeight="1">
      <c r="A54" s="11" t="s">
        <v>95</v>
      </c>
      <c r="B54" s="14" t="s">
        <v>27</v>
      </c>
      <c r="C54" s="6" t="s">
        <v>154</v>
      </c>
      <c r="D54" s="6"/>
      <c r="E54" s="6"/>
      <c r="F54" s="6"/>
      <c r="G54" s="6">
        <f>SUM(G55:G60)</f>
        <v>281</v>
      </c>
    </row>
    <row r="55" spans="1:7" ht="18.75" customHeight="1">
      <c r="A55" s="2" t="s">
        <v>103</v>
      </c>
      <c r="B55" s="3" t="s">
        <v>28</v>
      </c>
      <c r="C55" s="7"/>
      <c r="D55" s="7">
        <v>6</v>
      </c>
      <c r="E55" s="7"/>
      <c r="F55" s="7"/>
      <c r="G55" s="7">
        <f aca="true" t="shared" si="2" ref="G55:G60">SUM(C55:F55)</f>
        <v>6</v>
      </c>
    </row>
    <row r="56" spans="1:7" ht="18.75" customHeight="1">
      <c r="A56" s="2" t="s">
        <v>104</v>
      </c>
      <c r="B56" s="3" t="s">
        <v>29</v>
      </c>
      <c r="C56" s="7">
        <v>5</v>
      </c>
      <c r="D56" s="7" t="s">
        <v>154</v>
      </c>
      <c r="E56" s="7"/>
      <c r="F56" s="7"/>
      <c r="G56" s="7">
        <f t="shared" si="2"/>
        <v>5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>
        <v>27</v>
      </c>
      <c r="D58" s="7">
        <v>76</v>
      </c>
      <c r="E58" s="7">
        <v>20</v>
      </c>
      <c r="F58" s="7"/>
      <c r="G58" s="7">
        <f t="shared" si="2"/>
        <v>123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>
        <v>67</v>
      </c>
      <c r="E60" s="7">
        <v>5</v>
      </c>
      <c r="F60" s="7">
        <v>75</v>
      </c>
      <c r="G60" s="7">
        <f t="shared" si="2"/>
        <v>147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131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>
        <v>131</v>
      </c>
      <c r="D65" s="6"/>
      <c r="E65" s="6"/>
      <c r="F65" s="6"/>
      <c r="G65" s="7">
        <f>SUM(C65:F65)</f>
        <v>131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/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500</v>
      </c>
    </row>
    <row r="71" spans="1:7" ht="18.75" customHeight="1">
      <c r="A71" s="2" t="s">
        <v>123</v>
      </c>
      <c r="B71" s="3" t="s">
        <v>127</v>
      </c>
      <c r="C71" s="7">
        <v>500</v>
      </c>
      <c r="D71" s="7"/>
      <c r="E71" s="7"/>
      <c r="F71" s="7"/>
      <c r="G71" s="7">
        <f>SUM(C71:F71)</f>
        <v>500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2446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
v Humennom&amp;C&amp;12Ekonomické hlásenie&amp;RMesiac: Február 2023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15">
      <selection activeCell="G73" sqref="G73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8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SUM(Feb!G32)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v>4354.91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1456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2898.91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/>
      <c r="D39" s="7"/>
      <c r="E39" s="7"/>
      <c r="F39" s="7" t="s">
        <v>154</v>
      </c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/>
      <c r="E40" s="22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25" t="s">
        <v>154</v>
      </c>
      <c r="D41" s="22" t="s">
        <v>154</v>
      </c>
      <c r="E41" s="23" t="s">
        <v>154</v>
      </c>
      <c r="F41" s="22"/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24" t="s">
        <v>154</v>
      </c>
      <c r="D42" s="10"/>
      <c r="E42" s="22"/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24"/>
      <c r="D45" s="10" t="s">
        <v>154</v>
      </c>
      <c r="E45" s="22" t="s">
        <v>154</v>
      </c>
      <c r="F45" s="22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 t="s">
        <v>154</v>
      </c>
      <c r="D47" s="7"/>
      <c r="E47" s="7" t="s">
        <v>154</v>
      </c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 t="s">
        <v>154</v>
      </c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 t="s">
        <v>154</v>
      </c>
      <c r="D52" s="7" t="s">
        <v>154</v>
      </c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 t="s">
        <v>154</v>
      </c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 t="s">
        <v>154</v>
      </c>
      <c r="D56" s="7"/>
      <c r="E56" s="7"/>
      <c r="F56" s="7" t="s">
        <v>154</v>
      </c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/>
      <c r="E60" s="7"/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 t="s">
        <v>154</v>
      </c>
      <c r="D71" s="7"/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&amp;C&amp;12Ekonomické hlásenie&amp;RMesiac: Marec 2023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1">
      <selection activeCell="C71" sqref="C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/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SUM(G21:G23)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SUM(Mar!G32)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4424.8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1048.43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3376.37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 t="s">
        <v>154</v>
      </c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 t="s">
        <v>154</v>
      </c>
      <c r="D39" s="7" t="s">
        <v>154</v>
      </c>
      <c r="E39" s="7"/>
      <c r="F39" s="7" t="s">
        <v>154</v>
      </c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/>
      <c r="E40" s="10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E41" s="10" t="s">
        <v>154</v>
      </c>
      <c r="F41" s="10" t="s">
        <v>154</v>
      </c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10" t="s">
        <v>154</v>
      </c>
      <c r="D42" s="10"/>
      <c r="E42" s="10" t="s">
        <v>154</v>
      </c>
      <c r="F42" s="10" t="s">
        <v>154</v>
      </c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24"/>
      <c r="D45" s="10" t="s">
        <v>154</v>
      </c>
      <c r="E45" s="10" t="s">
        <v>154</v>
      </c>
      <c r="F45" s="22"/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/>
      <c r="D47" s="7" t="s">
        <v>154</v>
      </c>
      <c r="E47" s="7"/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 t="s">
        <v>154</v>
      </c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/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/>
      <c r="F55" s="7" t="s">
        <v>154</v>
      </c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 t="s">
        <v>154</v>
      </c>
      <c r="D56" s="7" t="s">
        <v>154</v>
      </c>
      <c r="E56" s="7"/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/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 t="s">
        <v>154</v>
      </c>
      <c r="D71" s="7"/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&amp;C&amp;12Ekonomické hlásenie&amp;RMesiac: Apríl 2023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61">
      <selection activeCell="D71" sqref="D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28"/>
      <c r="D9" s="7" t="s">
        <v>154</v>
      </c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SUM(Apr!G32)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v>1569.99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0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2134.18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/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 t="s">
        <v>154</v>
      </c>
      <c r="D39" s="7" t="s">
        <v>154</v>
      </c>
      <c r="E39" s="7" t="s">
        <v>154</v>
      </c>
      <c r="F39" s="7" t="s">
        <v>154</v>
      </c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/>
      <c r="E40" s="10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E41" s="10" t="s">
        <v>154</v>
      </c>
      <c r="F41" s="22"/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10" t="s">
        <v>154</v>
      </c>
      <c r="D42" s="10"/>
      <c r="E42" s="22"/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 t="s">
        <v>154</v>
      </c>
      <c r="D45" s="10" t="s">
        <v>154</v>
      </c>
      <c r="E45" s="22"/>
      <c r="F45" s="22"/>
      <c r="G45" s="7">
        <f t="shared" si="0"/>
        <v>0</v>
      </c>
    </row>
    <row r="46" spans="1:7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</row>
    <row r="47" spans="1:7" ht="18.75" customHeight="1">
      <c r="A47" s="2" t="s">
        <v>88</v>
      </c>
      <c r="B47" s="3" t="s">
        <v>96</v>
      </c>
      <c r="C47" s="7"/>
      <c r="D47" s="7"/>
      <c r="E47" s="7"/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8" ht="18.75" customHeight="1">
      <c r="A49" s="2" t="s">
        <v>90</v>
      </c>
      <c r="B49" s="3" t="s">
        <v>98</v>
      </c>
      <c r="C49" s="7" t="s">
        <v>154</v>
      </c>
      <c r="D49" s="7" t="s">
        <v>154</v>
      </c>
      <c r="E49" s="7"/>
      <c r="F49" s="7" t="s">
        <v>154</v>
      </c>
      <c r="G49" s="7">
        <f t="shared" si="1"/>
        <v>0</v>
      </c>
      <c r="H49" s="4"/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 t="s">
        <v>154</v>
      </c>
      <c r="E52" s="7"/>
      <c r="F52" s="7" t="s">
        <v>154</v>
      </c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/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 t="s">
        <v>154</v>
      </c>
      <c r="D56" s="7"/>
      <c r="E56" s="7" t="s">
        <v>154</v>
      </c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/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 t="s">
        <v>154</v>
      </c>
      <c r="F62" s="7" t="s">
        <v>154</v>
      </c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Bohorodíčky
Humenné
&amp;C&amp;"Arial CE,Tučné"&amp;12Ekonomické hlásenie&amp;RMesiac: Máj 2018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61">
      <selection activeCell="D71" sqref="D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29" t="s">
        <v>154</v>
      </c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28"/>
      <c r="E9" s="7" t="s">
        <v>154</v>
      </c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 t="s">
        <v>154</v>
      </c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SUM(Máj!G32)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3503.13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855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2648.13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 t="s">
        <v>154</v>
      </c>
      <c r="D39" s="7" t="s">
        <v>154</v>
      </c>
      <c r="E39" s="7"/>
      <c r="F39" s="7" t="s">
        <v>154</v>
      </c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/>
      <c r="E40" s="30" t="s">
        <v>154</v>
      </c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31" t="s">
        <v>154</v>
      </c>
      <c r="E41" s="10" t="s">
        <v>154</v>
      </c>
      <c r="F41" s="22"/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24"/>
      <c r="D42" s="10" t="s">
        <v>154</v>
      </c>
      <c r="E42" s="22"/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/>
      <c r="D45" s="10"/>
      <c r="E45" s="10" t="s">
        <v>154</v>
      </c>
      <c r="F45" s="10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 t="s">
        <v>154</v>
      </c>
      <c r="D47" s="7" t="s">
        <v>154</v>
      </c>
      <c r="E47" s="7"/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/>
      <c r="D49" s="7" t="s">
        <v>154</v>
      </c>
      <c r="E49" s="7" t="s">
        <v>154</v>
      </c>
      <c r="F49" s="7" t="s">
        <v>154</v>
      </c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 t="s">
        <v>154</v>
      </c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/>
      <c r="F55" s="7" t="s">
        <v>154</v>
      </c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/>
      <c r="D56" s="7"/>
      <c r="E56" s="7"/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/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/>
      <c r="D60" s="7" t="s">
        <v>154</v>
      </c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 t="s">
        <v>154</v>
      </c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
Humenné
&amp;C&amp;"Arial CE,Tučné"&amp;12Ekonomické hlásenie&amp;RMesiac: Jún 2018
 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70">
      <selection activeCell="C71" sqref="C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/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 t="s">
        <v>154</v>
      </c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 t="s">
        <v>154</v>
      </c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SUM(Jun!G32)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3680.38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931.23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2749.15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 t="s">
        <v>154</v>
      </c>
      <c r="D39" s="7" t="s">
        <v>154</v>
      </c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 t="s">
        <v>154</v>
      </c>
      <c r="E40" s="22"/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E41" s="10" t="s">
        <v>154</v>
      </c>
      <c r="F41" s="22"/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24"/>
      <c r="D42" s="10"/>
      <c r="E42" s="10" t="s">
        <v>154</v>
      </c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 t="s">
        <v>154</v>
      </c>
      <c r="D45" s="10" t="s">
        <v>154</v>
      </c>
      <c r="E45" s="22"/>
      <c r="F45" s="10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/>
      <c r="D47" s="7"/>
      <c r="E47" s="7"/>
      <c r="F47" s="7" t="s">
        <v>154</v>
      </c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/>
      <c r="D49" s="7"/>
      <c r="E49" s="7" t="s">
        <v>154</v>
      </c>
      <c r="F49" s="7"/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 t="s">
        <v>154</v>
      </c>
      <c r="D52" s="7"/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 t="s">
        <v>154</v>
      </c>
      <c r="D55" s="7" t="s">
        <v>154</v>
      </c>
      <c r="E55" s="7"/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/>
      <c r="D56" s="7" t="s">
        <v>154</v>
      </c>
      <c r="E56" s="7" t="s">
        <v>154</v>
      </c>
      <c r="F56" s="7" t="s">
        <v>154</v>
      </c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/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 t="s">
        <v>154</v>
      </c>
      <c r="E59" s="7" t="s">
        <v>154</v>
      </c>
      <c r="F59" s="7" t="s">
        <v>154</v>
      </c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 t="s">
        <v>154</v>
      </c>
      <c r="E60" s="7" t="s">
        <v>154</v>
      </c>
      <c r="F60" s="7"/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 t="s">
        <v>154</v>
      </c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 t="s">
        <v>154</v>
      </c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 t="s">
        <v>154</v>
      </c>
      <c r="D71" s="7"/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 
v Humennom
&amp;C&amp;"Arial CE,Tučné"&amp;12Ekonomické hlásenie&amp;RMesiac: Júl 2018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60">
      <selection activeCell="D71" sqref="D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/>
      <c r="E9" s="7" t="s">
        <v>154</v>
      </c>
      <c r="F9" s="7" t="s">
        <v>154</v>
      </c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/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3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SUM(Jul!G32)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 t="s">
        <v>154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420.57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3025.13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/>
      <c r="D39" s="7"/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 t="s">
        <v>154</v>
      </c>
      <c r="E40" s="22"/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30"/>
      <c r="E41" s="10" t="s">
        <v>154</v>
      </c>
      <c r="F41" s="10" t="s">
        <v>154</v>
      </c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24"/>
      <c r="D42" s="10"/>
      <c r="E42" s="10" t="s">
        <v>154</v>
      </c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24"/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 t="s">
        <v>154</v>
      </c>
      <c r="D45" s="10" t="s">
        <v>154</v>
      </c>
      <c r="E45" s="10" t="s">
        <v>154</v>
      </c>
      <c r="F45" s="10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/>
      <c r="D47" s="7"/>
      <c r="E47" s="7" t="s">
        <v>154</v>
      </c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 t="s">
        <v>154</v>
      </c>
      <c r="E49" s="7"/>
      <c r="F49" s="7"/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/>
      <c r="D51" s="7" t="s">
        <v>154</v>
      </c>
      <c r="E51" s="7" t="s">
        <v>154</v>
      </c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 t="s">
        <v>154</v>
      </c>
      <c r="D52" s="7" t="s">
        <v>154</v>
      </c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/>
      <c r="F55" s="7" t="s">
        <v>154</v>
      </c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 t="s">
        <v>154</v>
      </c>
      <c r="D56" s="7"/>
      <c r="E56" s="7" t="s">
        <v>154</v>
      </c>
      <c r="F56" s="7" t="s">
        <v>154</v>
      </c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/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 t="s">
        <v>154</v>
      </c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 t="s">
        <v>154</v>
      </c>
      <c r="D62" s="7" t="s">
        <v>154</v>
      </c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/>
      <c r="D65" s="6" t="s">
        <v>154</v>
      </c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
v Humennom&amp;C&amp;"Arial CE,Tučné"&amp;12Ekonomické hlásenie&amp;RMesiac: August 2018        </oddHeader>
    <oddFooter>&amp;RPodpis:............................................................</oddFooter>
  </headerFooter>
  <rowBreaks count="1" manualBreakCount="1">
    <brk id="3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view="pageLayout" zoomScaleSheetLayoutView="100" workbookViewId="0" topLeftCell="A58">
      <selection activeCell="D71" sqref="D71"/>
    </sheetView>
  </sheetViews>
  <sheetFormatPr defaultColWidth="9.00390625" defaultRowHeight="18.75" customHeight="1"/>
  <cols>
    <col min="1" max="1" width="4.50390625" style="12" customWidth="1"/>
    <col min="2" max="2" width="23.625" style="20" customWidth="1"/>
    <col min="3" max="3" width="12.00390625" style="0" customWidth="1"/>
    <col min="4" max="5" width="11.625" style="0" customWidth="1"/>
    <col min="6" max="6" width="12.375" style="0" customWidth="1"/>
    <col min="7" max="7" width="15.625" style="0" customWidth="1"/>
    <col min="8" max="8" width="12.00390625" style="0" bestFit="1" customWidth="1"/>
  </cols>
  <sheetData>
    <row r="1" spans="1:7" ht="18.75" customHeight="1">
      <c r="A1" s="2"/>
      <c r="B1" s="1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75" customHeight="1">
      <c r="A2" s="11" t="s">
        <v>53</v>
      </c>
      <c r="B2" s="14" t="s">
        <v>6</v>
      </c>
      <c r="C2" s="6"/>
      <c r="D2" s="6"/>
      <c r="E2" s="6"/>
      <c r="F2" s="6"/>
      <c r="G2" s="6">
        <f>SUM(G3:G6)</f>
        <v>0</v>
      </c>
    </row>
    <row r="3" spans="1:7" ht="18.75" customHeight="1">
      <c r="A3" s="2" t="s">
        <v>54</v>
      </c>
      <c r="B3" s="3" t="s">
        <v>40</v>
      </c>
      <c r="C3" s="7"/>
      <c r="D3" s="7"/>
      <c r="E3" s="7"/>
      <c r="F3" s="7"/>
      <c r="G3" s="7">
        <f>SUM(C3:F3)</f>
        <v>0</v>
      </c>
    </row>
    <row r="4" spans="1:7" ht="18.75" customHeight="1">
      <c r="A4" s="2" t="s">
        <v>55</v>
      </c>
      <c r="B4" s="3" t="s">
        <v>7</v>
      </c>
      <c r="C4" s="7"/>
      <c r="D4" s="7"/>
      <c r="E4" s="7"/>
      <c r="F4" s="7"/>
      <c r="G4" s="7">
        <f>SUM(C4:F4)</f>
        <v>0</v>
      </c>
    </row>
    <row r="5" spans="1:7" ht="18.75" customHeight="1">
      <c r="A5" s="2" t="s">
        <v>56</v>
      </c>
      <c r="B5" s="3" t="s">
        <v>8</v>
      </c>
      <c r="C5" s="7"/>
      <c r="D5" s="7"/>
      <c r="E5" s="7"/>
      <c r="F5" s="7"/>
      <c r="G5" s="7">
        <f>SUM(C5:F5)</f>
        <v>0</v>
      </c>
    </row>
    <row r="6" spans="1:7" ht="18.75" customHeight="1">
      <c r="A6" s="2" t="s">
        <v>57</v>
      </c>
      <c r="B6" s="3" t="s">
        <v>47</v>
      </c>
      <c r="C6" s="7"/>
      <c r="D6" s="7"/>
      <c r="E6" s="7"/>
      <c r="F6" s="7"/>
      <c r="G6" s="7">
        <f>SUM(C6:F6)</f>
        <v>0</v>
      </c>
    </row>
    <row r="7" spans="1:7" ht="18.75" customHeight="1">
      <c r="A7" s="11" t="s">
        <v>58</v>
      </c>
      <c r="B7" s="14" t="s">
        <v>9</v>
      </c>
      <c r="C7" s="6"/>
      <c r="D7" s="6"/>
      <c r="E7" s="6"/>
      <c r="F7" s="6"/>
      <c r="G7" s="6">
        <f>SUM(G8:G12)</f>
        <v>0</v>
      </c>
    </row>
    <row r="8" spans="1:7" ht="18.75" customHeight="1">
      <c r="A8" s="2" t="s">
        <v>59</v>
      </c>
      <c r="B8" s="3" t="s">
        <v>10</v>
      </c>
      <c r="C8" s="7" t="s">
        <v>154</v>
      </c>
      <c r="D8" s="7"/>
      <c r="E8" s="7"/>
      <c r="F8" s="7"/>
      <c r="G8" s="7">
        <f>SUM(C8:F8)</f>
        <v>0</v>
      </c>
    </row>
    <row r="9" spans="1:7" ht="18.75" customHeight="1">
      <c r="A9" s="2" t="s">
        <v>60</v>
      </c>
      <c r="B9" s="3" t="s">
        <v>11</v>
      </c>
      <c r="C9" s="7" t="s">
        <v>154</v>
      </c>
      <c r="D9" s="7" t="s">
        <v>154</v>
      </c>
      <c r="E9" s="7"/>
      <c r="F9" s="7"/>
      <c r="G9" s="7">
        <f>SUM(C9:F9)</f>
        <v>0</v>
      </c>
    </row>
    <row r="10" spans="1:7" ht="18.75" customHeight="1">
      <c r="A10" s="2" t="s">
        <v>61</v>
      </c>
      <c r="B10" s="3" t="s">
        <v>12</v>
      </c>
      <c r="C10" s="7"/>
      <c r="D10" s="7"/>
      <c r="E10" s="7"/>
      <c r="F10" s="7"/>
      <c r="G10" s="7">
        <f>SUM(C10:F10)</f>
        <v>0</v>
      </c>
    </row>
    <row r="11" spans="1:7" ht="18.75" customHeight="1">
      <c r="A11" s="2" t="s">
        <v>62</v>
      </c>
      <c r="B11" s="3" t="s">
        <v>13</v>
      </c>
      <c r="C11" s="7"/>
      <c r="D11" s="7"/>
      <c r="E11" s="7"/>
      <c r="F11" s="7"/>
      <c r="G11" s="7">
        <f>SUM(C11:F11)</f>
        <v>0</v>
      </c>
    </row>
    <row r="12" spans="1:7" ht="18.75" customHeight="1">
      <c r="A12" s="2" t="s">
        <v>63</v>
      </c>
      <c r="B12" s="3" t="s">
        <v>41</v>
      </c>
      <c r="C12" s="10" t="s">
        <v>154</v>
      </c>
      <c r="D12" s="9"/>
      <c r="E12" s="7"/>
      <c r="F12" s="7"/>
      <c r="G12" s="7">
        <f>SUM(C12:F12)</f>
        <v>0</v>
      </c>
    </row>
    <row r="13" spans="1:7" ht="18.75" customHeight="1">
      <c r="A13" s="11" t="s">
        <v>64</v>
      </c>
      <c r="B13" s="14" t="s">
        <v>14</v>
      </c>
      <c r="C13" s="6"/>
      <c r="D13" s="6"/>
      <c r="E13" s="6"/>
      <c r="F13" s="6"/>
      <c r="G13" s="6">
        <f>SUM(G14:G16)</f>
        <v>0</v>
      </c>
    </row>
    <row r="14" spans="1:7" ht="18.75" customHeight="1">
      <c r="A14" s="2" t="s">
        <v>65</v>
      </c>
      <c r="B14" s="3" t="s">
        <v>43</v>
      </c>
      <c r="C14" s="7"/>
      <c r="D14" s="7"/>
      <c r="E14" s="7"/>
      <c r="F14" s="7"/>
      <c r="G14" s="7">
        <f>SUM(C14:F14)</f>
        <v>0</v>
      </c>
    </row>
    <row r="15" spans="1:7" ht="18.75" customHeight="1">
      <c r="A15" s="2" t="s">
        <v>66</v>
      </c>
      <c r="B15" s="3" t="s">
        <v>134</v>
      </c>
      <c r="C15" s="7"/>
      <c r="D15" s="7"/>
      <c r="E15" s="7"/>
      <c r="F15" s="7"/>
      <c r="G15" s="7">
        <f>SUM(C15:F15)</f>
        <v>0</v>
      </c>
    </row>
    <row r="16" spans="1:7" ht="18.75" customHeight="1">
      <c r="A16" s="2" t="s">
        <v>67</v>
      </c>
      <c r="B16" s="3" t="s">
        <v>42</v>
      </c>
      <c r="C16" s="7"/>
      <c r="D16" s="7"/>
      <c r="E16" s="7"/>
      <c r="F16" s="7"/>
      <c r="G16" s="7">
        <f>SUM(C16:F16)</f>
        <v>0</v>
      </c>
    </row>
    <row r="17" spans="1:7" ht="18.75" customHeight="1">
      <c r="A17" s="11" t="s">
        <v>68</v>
      </c>
      <c r="B17" s="14" t="s">
        <v>15</v>
      </c>
      <c r="C17" s="6"/>
      <c r="D17" s="6"/>
      <c r="E17" s="6"/>
      <c r="F17" s="6"/>
      <c r="G17" s="6">
        <f>SUM(G18:G19)</f>
        <v>0</v>
      </c>
    </row>
    <row r="18" spans="1:7" ht="18.75" customHeight="1">
      <c r="A18" s="2" t="s">
        <v>69</v>
      </c>
      <c r="B18" s="3" t="s">
        <v>16</v>
      </c>
      <c r="C18" s="7"/>
      <c r="D18" s="7"/>
      <c r="E18" s="7"/>
      <c r="F18" s="7"/>
      <c r="G18" s="7">
        <f>SUM(C18:F18)</f>
        <v>0</v>
      </c>
    </row>
    <row r="19" spans="1:7" ht="18.75" customHeight="1">
      <c r="A19" s="2" t="s">
        <v>70</v>
      </c>
      <c r="B19" s="3" t="s">
        <v>17</v>
      </c>
      <c r="C19" s="7"/>
      <c r="D19" s="7"/>
      <c r="E19" s="7"/>
      <c r="F19" s="7"/>
      <c r="G19" s="7">
        <f>SUM(C19:F19)</f>
        <v>0</v>
      </c>
    </row>
    <row r="20" spans="1:7" ht="18.75" customHeight="1">
      <c r="A20" s="11" t="s">
        <v>71</v>
      </c>
      <c r="B20" s="14" t="s">
        <v>136</v>
      </c>
      <c r="C20" s="6"/>
      <c r="D20" s="6"/>
      <c r="E20" s="6"/>
      <c r="F20" s="6"/>
      <c r="G20" s="6">
        <f>SUM(G21:G22)</f>
        <v>0</v>
      </c>
    </row>
    <row r="21" spans="1:7" ht="18.75" customHeight="1">
      <c r="A21" s="2" t="s">
        <v>72</v>
      </c>
      <c r="B21" s="5" t="s">
        <v>137</v>
      </c>
      <c r="C21" s="7"/>
      <c r="D21" s="7"/>
      <c r="E21" s="7"/>
      <c r="F21" s="7"/>
      <c r="G21" s="7">
        <f>SUM(C21:F21)</f>
        <v>0</v>
      </c>
    </row>
    <row r="22" spans="1:7" ht="18.75" customHeight="1">
      <c r="A22" s="2" t="s">
        <v>73</v>
      </c>
      <c r="B22" s="3" t="s">
        <v>138</v>
      </c>
      <c r="C22" s="7"/>
      <c r="D22" s="7"/>
      <c r="E22" s="7"/>
      <c r="F22" s="7"/>
      <c r="G22" s="7">
        <f>SUM(C22:F22)</f>
        <v>0</v>
      </c>
    </row>
    <row r="23" spans="1:7" ht="18.75" customHeight="1">
      <c r="A23" s="2" t="s">
        <v>139</v>
      </c>
      <c r="B23" s="27" t="s">
        <v>140</v>
      </c>
      <c r="C23" s="7"/>
      <c r="D23" s="7"/>
      <c r="E23" s="7"/>
      <c r="F23" s="7"/>
      <c r="G23" s="7">
        <f>SUM(C23:F23)</f>
        <v>0</v>
      </c>
    </row>
    <row r="24" spans="1:7" ht="18.75" customHeight="1">
      <c r="A24" s="11" t="s">
        <v>74</v>
      </c>
      <c r="B24" s="14" t="s">
        <v>14</v>
      </c>
      <c r="C24" s="7"/>
      <c r="D24" s="7"/>
      <c r="E24" s="7"/>
      <c r="F24" s="7"/>
      <c r="G24" s="6">
        <f>SUM(G25:G27)</f>
        <v>0</v>
      </c>
    </row>
    <row r="25" spans="1:7" ht="18.75" customHeight="1">
      <c r="A25" s="26" t="s">
        <v>75</v>
      </c>
      <c r="B25" s="3" t="s">
        <v>44</v>
      </c>
      <c r="C25" s="10"/>
      <c r="D25" s="10"/>
      <c r="E25" s="10"/>
      <c r="F25" s="10"/>
      <c r="G25" s="10">
        <f>SUM(C25:F25)</f>
        <v>0</v>
      </c>
    </row>
    <row r="26" spans="1:7" ht="18.75" customHeight="1">
      <c r="A26" s="26" t="s">
        <v>76</v>
      </c>
      <c r="B26" s="3" t="s">
        <v>45</v>
      </c>
      <c r="C26" s="10"/>
      <c r="D26" s="10"/>
      <c r="E26" s="10"/>
      <c r="F26" s="10"/>
      <c r="G26" s="10">
        <f>SUM(C26:F26)</f>
        <v>0</v>
      </c>
    </row>
    <row r="27" spans="1:7" ht="18.75" customHeight="1">
      <c r="A27" s="26" t="s">
        <v>77</v>
      </c>
      <c r="B27" s="15" t="s">
        <v>46</v>
      </c>
      <c r="C27" s="10"/>
      <c r="D27" s="10"/>
      <c r="E27" s="10"/>
      <c r="F27" s="10"/>
      <c r="G27" s="10">
        <f>SUM(C27:F27)</f>
        <v>0</v>
      </c>
    </row>
    <row r="28" spans="1:7" ht="18.75" customHeight="1">
      <c r="A28" s="2"/>
      <c r="B28" s="14" t="s">
        <v>18</v>
      </c>
      <c r="C28" s="6"/>
      <c r="D28" s="6"/>
      <c r="E28" s="6"/>
      <c r="F28" s="6"/>
      <c r="G28" s="6">
        <f>SUM(G2+G7+G13+G17+G20+G24)</f>
        <v>0</v>
      </c>
    </row>
    <row r="29" spans="1:7" ht="18.75" customHeight="1">
      <c r="A29" s="2"/>
      <c r="B29" s="3" t="s">
        <v>19</v>
      </c>
      <c r="C29" s="7"/>
      <c r="D29" s="7"/>
      <c r="E29" s="7"/>
      <c r="F29" s="7"/>
      <c r="G29" s="7">
        <f>SUM(Aug!G32)</f>
        <v>10104.560000000001</v>
      </c>
    </row>
    <row r="30" spans="1:7" ht="18.75" customHeight="1">
      <c r="A30" s="11" t="s">
        <v>35</v>
      </c>
      <c r="B30" s="14" t="s">
        <v>18</v>
      </c>
      <c r="C30" s="6"/>
      <c r="D30" s="6"/>
      <c r="E30" s="6"/>
      <c r="F30" s="6"/>
      <c r="G30" s="6">
        <f>SUM(G28:G29)</f>
        <v>10104.560000000001</v>
      </c>
    </row>
    <row r="31" spans="1:7" ht="18.75" customHeight="1">
      <c r="A31" s="11" t="s">
        <v>36</v>
      </c>
      <c r="B31" s="14" t="s">
        <v>20</v>
      </c>
      <c r="C31" s="7"/>
      <c r="D31" s="7"/>
      <c r="E31" s="7"/>
      <c r="F31" s="7"/>
      <c r="G31" s="7">
        <f>SUM(G74)</f>
        <v>0</v>
      </c>
    </row>
    <row r="32" spans="1:7" ht="18.75" customHeight="1">
      <c r="A32" s="2"/>
      <c r="B32" s="3" t="s">
        <v>21</v>
      </c>
      <c r="C32" s="7"/>
      <c r="D32" s="7"/>
      <c r="E32" s="7"/>
      <c r="F32" s="7"/>
      <c r="G32" s="7">
        <f>SUM(G30-G31)</f>
        <v>10104.560000000001</v>
      </c>
    </row>
    <row r="33" spans="1:7" ht="18.75" customHeight="1">
      <c r="A33" s="2"/>
      <c r="B33" s="14" t="s">
        <v>37</v>
      </c>
      <c r="C33" s="7"/>
      <c r="D33" s="7"/>
      <c r="E33" s="7"/>
      <c r="F33" s="7"/>
      <c r="G33" s="7">
        <f>SUM(G34:G35)</f>
        <v>3454.33</v>
      </c>
    </row>
    <row r="34" spans="1:7" ht="18.75" customHeight="1">
      <c r="A34" s="2"/>
      <c r="B34" s="14" t="s">
        <v>22</v>
      </c>
      <c r="C34" s="7"/>
      <c r="D34" s="7"/>
      <c r="E34" s="7"/>
      <c r="F34" s="7"/>
      <c r="G34" s="7">
        <v>193.54</v>
      </c>
    </row>
    <row r="35" spans="1:7" ht="18.75" customHeight="1">
      <c r="A35" s="2"/>
      <c r="B35" s="3" t="s">
        <v>38</v>
      </c>
      <c r="C35" s="7" t="s">
        <v>154</v>
      </c>
      <c r="D35" s="7"/>
      <c r="E35" s="7"/>
      <c r="F35" s="7"/>
      <c r="G35" s="7">
        <v>3260.79</v>
      </c>
    </row>
    <row r="36" spans="1:7" ht="18.75" customHeight="1">
      <c r="A36" s="2"/>
      <c r="B36" s="13" t="s">
        <v>23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7" spans="1:7" ht="18.75" customHeight="1">
      <c r="A37" s="11" t="s">
        <v>78</v>
      </c>
      <c r="B37" s="14" t="s">
        <v>24</v>
      </c>
      <c r="C37" s="6"/>
      <c r="D37" s="6"/>
      <c r="E37" s="6"/>
      <c r="F37" s="6"/>
      <c r="G37" s="6">
        <f>SUM(G38:G45)</f>
        <v>0</v>
      </c>
    </row>
    <row r="38" spans="1:7" ht="18.75" customHeight="1">
      <c r="A38" s="2" t="s">
        <v>79</v>
      </c>
      <c r="B38" s="3" t="s">
        <v>150</v>
      </c>
      <c r="C38" s="7"/>
      <c r="D38" s="7"/>
      <c r="E38" s="7"/>
      <c r="F38" s="7"/>
      <c r="G38" s="7">
        <f aca="true" t="shared" si="0" ref="G38:G45">SUM(C38:F38)</f>
        <v>0</v>
      </c>
    </row>
    <row r="39" spans="1:7" ht="18.75" customHeight="1">
      <c r="A39" s="2" t="s">
        <v>80</v>
      </c>
      <c r="B39" s="3" t="s">
        <v>48</v>
      </c>
      <c r="C39" s="7"/>
      <c r="D39" s="7"/>
      <c r="E39" s="7"/>
      <c r="F39" s="7"/>
      <c r="G39" s="7">
        <f t="shared" si="0"/>
        <v>0</v>
      </c>
    </row>
    <row r="40" spans="1:7" ht="18.75" customHeight="1">
      <c r="A40" s="2" t="s">
        <v>81</v>
      </c>
      <c r="B40" s="3" t="s">
        <v>39</v>
      </c>
      <c r="C40" s="10"/>
      <c r="D40" s="10" t="s">
        <v>154</v>
      </c>
      <c r="E40" s="22"/>
      <c r="F40" s="22"/>
      <c r="G40" s="7">
        <f t="shared" si="0"/>
        <v>0</v>
      </c>
    </row>
    <row r="41" spans="1:7" ht="18.75" customHeight="1">
      <c r="A41" s="2" t="s">
        <v>82</v>
      </c>
      <c r="B41" s="3" t="s">
        <v>49</v>
      </c>
      <c r="C41" s="10" t="s">
        <v>154</v>
      </c>
      <c r="D41" s="10" t="s">
        <v>154</v>
      </c>
      <c r="F41" s="10" t="s">
        <v>154</v>
      </c>
      <c r="G41" s="7">
        <f t="shared" si="0"/>
        <v>0</v>
      </c>
    </row>
    <row r="42" spans="1:7" ht="18.75" customHeight="1">
      <c r="A42" s="2" t="s">
        <v>83</v>
      </c>
      <c r="B42" s="3" t="s">
        <v>50</v>
      </c>
      <c r="C42" s="10"/>
      <c r="D42" s="10"/>
      <c r="E42" s="22"/>
      <c r="F42" s="22"/>
      <c r="G42" s="7">
        <f t="shared" si="0"/>
        <v>0</v>
      </c>
    </row>
    <row r="43" spans="1:7" ht="18.75" customHeight="1">
      <c r="A43" s="2" t="s">
        <v>84</v>
      </c>
      <c r="B43" s="3" t="s">
        <v>51</v>
      </c>
      <c r="C43" s="24"/>
      <c r="D43" s="10"/>
      <c r="E43" s="22"/>
      <c r="F43" s="22"/>
      <c r="G43" s="7">
        <f t="shared" si="0"/>
        <v>0</v>
      </c>
    </row>
    <row r="44" spans="1:7" ht="18.75" customHeight="1">
      <c r="A44" s="2" t="s">
        <v>85</v>
      </c>
      <c r="B44" s="3" t="s">
        <v>52</v>
      </c>
      <c r="C44" s="10" t="s">
        <v>154</v>
      </c>
      <c r="D44" s="10"/>
      <c r="E44" s="22"/>
      <c r="F44" s="22"/>
      <c r="G44" s="7">
        <f t="shared" si="0"/>
        <v>0</v>
      </c>
    </row>
    <row r="45" spans="1:7" ht="18.75" customHeight="1">
      <c r="A45" s="2" t="s">
        <v>86</v>
      </c>
      <c r="B45" s="3" t="s">
        <v>152</v>
      </c>
      <c r="C45" s="10" t="s">
        <v>154</v>
      </c>
      <c r="D45" s="10"/>
      <c r="E45" s="10" t="s">
        <v>154</v>
      </c>
      <c r="F45" s="10" t="s">
        <v>154</v>
      </c>
      <c r="G45" s="7">
        <f t="shared" si="0"/>
        <v>0</v>
      </c>
    </row>
    <row r="46" spans="1:8" ht="18.75" customHeight="1">
      <c r="A46" s="11" t="s">
        <v>87</v>
      </c>
      <c r="B46" s="14" t="s">
        <v>25</v>
      </c>
      <c r="C46" s="6"/>
      <c r="D46" s="6"/>
      <c r="E46" s="6"/>
      <c r="F46" s="6"/>
      <c r="G46" s="6">
        <f>SUM(G47:G53)</f>
        <v>0</v>
      </c>
      <c r="H46" s="4"/>
    </row>
    <row r="47" spans="1:7" ht="18.75" customHeight="1">
      <c r="A47" s="2" t="s">
        <v>88</v>
      </c>
      <c r="B47" s="3" t="s">
        <v>96</v>
      </c>
      <c r="C47" s="7"/>
      <c r="D47" s="7"/>
      <c r="E47" s="7"/>
      <c r="F47" s="7"/>
      <c r="G47" s="7">
        <f aca="true" t="shared" si="1" ref="G47:G53">SUM(C47:F47)</f>
        <v>0</v>
      </c>
    </row>
    <row r="48" spans="1:7" ht="18.75" customHeight="1">
      <c r="A48" s="2" t="s">
        <v>89</v>
      </c>
      <c r="B48" s="3" t="s">
        <v>97</v>
      </c>
      <c r="C48" s="7"/>
      <c r="D48" s="7"/>
      <c r="E48" s="7"/>
      <c r="F48" s="7"/>
      <c r="G48" s="7">
        <f t="shared" si="1"/>
        <v>0</v>
      </c>
    </row>
    <row r="49" spans="1:7" ht="18.75" customHeight="1">
      <c r="A49" s="2" t="s">
        <v>90</v>
      </c>
      <c r="B49" s="3" t="s">
        <v>98</v>
      </c>
      <c r="C49" s="7" t="s">
        <v>154</v>
      </c>
      <c r="D49" s="7"/>
      <c r="E49" s="7"/>
      <c r="F49" s="7"/>
      <c r="G49" s="7">
        <f t="shared" si="1"/>
        <v>0</v>
      </c>
    </row>
    <row r="50" spans="1:7" ht="18.75" customHeight="1">
      <c r="A50" s="2" t="s">
        <v>91</v>
      </c>
      <c r="B50" s="3" t="s">
        <v>26</v>
      </c>
      <c r="C50" s="7" t="s">
        <v>154</v>
      </c>
      <c r="D50" s="7" t="s">
        <v>154</v>
      </c>
      <c r="E50" s="7" t="s">
        <v>154</v>
      </c>
      <c r="F50" s="7" t="s">
        <v>154</v>
      </c>
      <c r="G50" s="7">
        <f t="shared" si="1"/>
        <v>0</v>
      </c>
    </row>
    <row r="51" spans="1:7" ht="18.75" customHeight="1">
      <c r="A51" s="2" t="s">
        <v>92</v>
      </c>
      <c r="B51" s="3" t="s">
        <v>99</v>
      </c>
      <c r="C51" s="7" t="s">
        <v>154</v>
      </c>
      <c r="D51" s="7"/>
      <c r="E51" s="7"/>
      <c r="F51" s="7"/>
      <c r="G51" s="7">
        <f t="shared" si="1"/>
        <v>0</v>
      </c>
    </row>
    <row r="52" spans="1:7" ht="18.75" customHeight="1">
      <c r="A52" s="2" t="s">
        <v>93</v>
      </c>
      <c r="B52" s="3" t="s">
        <v>100</v>
      </c>
      <c r="C52" s="7"/>
      <c r="D52" s="7"/>
      <c r="E52" s="7"/>
      <c r="F52" s="7"/>
      <c r="G52" s="7">
        <f t="shared" si="1"/>
        <v>0</v>
      </c>
    </row>
    <row r="53" spans="1:7" ht="18.75" customHeight="1">
      <c r="A53" s="2" t="s">
        <v>94</v>
      </c>
      <c r="B53" s="3" t="s">
        <v>101</v>
      </c>
      <c r="C53" s="7" t="s">
        <v>154</v>
      </c>
      <c r="D53" s="7" t="s">
        <v>154</v>
      </c>
      <c r="E53" s="7" t="s">
        <v>154</v>
      </c>
      <c r="F53" s="7" t="s">
        <v>154</v>
      </c>
      <c r="G53" s="7">
        <f t="shared" si="1"/>
        <v>0</v>
      </c>
    </row>
    <row r="54" spans="1:7" ht="18.75" customHeight="1">
      <c r="A54" s="11" t="s">
        <v>95</v>
      </c>
      <c r="B54" s="14" t="s">
        <v>27</v>
      </c>
      <c r="C54" s="6"/>
      <c r="D54" s="6"/>
      <c r="E54" s="6"/>
      <c r="F54" s="6"/>
      <c r="G54" s="6">
        <f>SUM(G55:G60)</f>
        <v>0</v>
      </c>
    </row>
    <row r="55" spans="1:7" ht="18.75" customHeight="1">
      <c r="A55" s="2" t="s">
        <v>103</v>
      </c>
      <c r="B55" s="3" t="s">
        <v>28</v>
      </c>
      <c r="C55" s="7"/>
      <c r="D55" s="7"/>
      <c r="E55" s="7"/>
      <c r="F55" s="7"/>
      <c r="G55" s="7">
        <f aca="true" t="shared" si="2" ref="G55:G60">SUM(C55:F55)</f>
        <v>0</v>
      </c>
    </row>
    <row r="56" spans="1:7" ht="18.75" customHeight="1">
      <c r="A56" s="2" t="s">
        <v>104</v>
      </c>
      <c r="B56" s="3" t="s">
        <v>29</v>
      </c>
      <c r="C56" s="7"/>
      <c r="D56" s="7"/>
      <c r="E56" s="7" t="s">
        <v>154</v>
      </c>
      <c r="F56" s="7"/>
      <c r="G56" s="7">
        <f t="shared" si="2"/>
        <v>0</v>
      </c>
    </row>
    <row r="57" spans="1:7" ht="18.75" customHeight="1">
      <c r="A57" s="2" t="s">
        <v>105</v>
      </c>
      <c r="B57" s="3" t="s">
        <v>30</v>
      </c>
      <c r="C57" s="7"/>
      <c r="D57" s="7"/>
      <c r="E57" s="7"/>
      <c r="F57" s="7"/>
      <c r="G57" s="7">
        <f t="shared" si="2"/>
        <v>0</v>
      </c>
    </row>
    <row r="58" spans="1:7" ht="18.75" customHeight="1">
      <c r="A58" s="2" t="s">
        <v>106</v>
      </c>
      <c r="B58" s="5" t="s">
        <v>31</v>
      </c>
      <c r="C58" s="7" t="s">
        <v>154</v>
      </c>
      <c r="D58" s="7" t="s">
        <v>154</v>
      </c>
      <c r="E58" s="7" t="s">
        <v>154</v>
      </c>
      <c r="F58" s="7" t="s">
        <v>154</v>
      </c>
      <c r="G58" s="7">
        <f t="shared" si="2"/>
        <v>0</v>
      </c>
    </row>
    <row r="59" spans="1:7" ht="18.75" customHeight="1">
      <c r="A59" s="2" t="s">
        <v>107</v>
      </c>
      <c r="B59" s="5" t="s">
        <v>102</v>
      </c>
      <c r="C59" s="7"/>
      <c r="D59" s="7"/>
      <c r="E59" s="7"/>
      <c r="F59" s="7"/>
      <c r="G59" s="7">
        <f t="shared" si="2"/>
        <v>0</v>
      </c>
    </row>
    <row r="60" spans="1:7" ht="18.75" customHeight="1">
      <c r="A60" s="2" t="s">
        <v>108</v>
      </c>
      <c r="B60" s="5" t="s">
        <v>109</v>
      </c>
      <c r="C60" s="7" t="s">
        <v>154</v>
      </c>
      <c r="D60" s="7"/>
      <c r="E60" s="7" t="s">
        <v>154</v>
      </c>
      <c r="F60" s="7" t="s">
        <v>154</v>
      </c>
      <c r="G60" s="7">
        <f t="shared" si="2"/>
        <v>0</v>
      </c>
    </row>
    <row r="61" spans="1:7" ht="18.75" customHeight="1">
      <c r="A61" s="11" t="s">
        <v>110</v>
      </c>
      <c r="B61" s="14" t="s">
        <v>32</v>
      </c>
      <c r="C61" s="6"/>
      <c r="D61" s="6"/>
      <c r="E61" s="6"/>
      <c r="F61" s="6"/>
      <c r="G61" s="6">
        <f>SUM(G62:G65)</f>
        <v>0</v>
      </c>
    </row>
    <row r="62" spans="1:7" ht="18.75" customHeight="1">
      <c r="A62" s="2" t="s">
        <v>111</v>
      </c>
      <c r="B62" s="3" t="s">
        <v>115</v>
      </c>
      <c r="C62" s="7"/>
      <c r="D62" s="7"/>
      <c r="E62" s="7"/>
      <c r="F62" s="7"/>
      <c r="G62" s="7">
        <f>SUM(C62:F62)</f>
        <v>0</v>
      </c>
    </row>
    <row r="63" spans="1:7" ht="18.75" customHeight="1">
      <c r="A63" s="2" t="s">
        <v>112</v>
      </c>
      <c r="B63" s="21" t="s">
        <v>116</v>
      </c>
      <c r="C63" s="7"/>
      <c r="D63" s="7"/>
      <c r="E63" s="7"/>
      <c r="F63" s="7"/>
      <c r="G63" s="7">
        <f>SUM(C63:F63)</f>
        <v>0</v>
      </c>
    </row>
    <row r="64" spans="1:7" ht="18.75" customHeight="1">
      <c r="A64" s="2" t="s">
        <v>113</v>
      </c>
      <c r="B64" s="21" t="s">
        <v>117</v>
      </c>
      <c r="C64" s="7"/>
      <c r="D64" s="25"/>
      <c r="E64" s="7"/>
      <c r="F64" s="7"/>
      <c r="G64" s="7">
        <f>SUM(C64:F64)</f>
        <v>0</v>
      </c>
    </row>
    <row r="65" spans="1:7" ht="18.75" customHeight="1">
      <c r="A65" s="2" t="s">
        <v>114</v>
      </c>
      <c r="B65" s="2" t="s">
        <v>118</v>
      </c>
      <c r="C65" s="6" t="s">
        <v>154</v>
      </c>
      <c r="D65" s="6"/>
      <c r="E65" s="6"/>
      <c r="F65" s="6"/>
      <c r="G65" s="7">
        <f>SUM(C65:F65)</f>
        <v>0</v>
      </c>
    </row>
    <row r="66" spans="1:7" ht="18.75" customHeight="1">
      <c r="A66" s="11" t="s">
        <v>119</v>
      </c>
      <c r="B66" s="14" t="s">
        <v>146</v>
      </c>
      <c r="C66" s="7"/>
      <c r="D66" s="7"/>
      <c r="E66" s="7"/>
      <c r="F66" s="7"/>
      <c r="G66" s="6">
        <f>SUM(G67:G69)</f>
        <v>0</v>
      </c>
    </row>
    <row r="67" spans="1:7" ht="18.75" customHeight="1">
      <c r="A67" s="2" t="s">
        <v>120</v>
      </c>
      <c r="B67" s="3" t="s">
        <v>147</v>
      </c>
      <c r="C67" s="7"/>
      <c r="D67" s="7"/>
      <c r="E67" s="7"/>
      <c r="F67" s="7"/>
      <c r="G67" s="7">
        <f>SUM(C67:F67)</f>
        <v>0</v>
      </c>
    </row>
    <row r="68" spans="1:7" ht="18.75" customHeight="1">
      <c r="A68" s="2" t="s">
        <v>121</v>
      </c>
      <c r="B68" s="3" t="s">
        <v>148</v>
      </c>
      <c r="C68" s="7"/>
      <c r="D68" s="7"/>
      <c r="E68" s="7"/>
      <c r="F68" s="7"/>
      <c r="G68" s="7">
        <f>SUM(C68:F68)</f>
        <v>0</v>
      </c>
    </row>
    <row r="69" spans="1:7" ht="18.75" customHeight="1">
      <c r="A69" s="2" t="s">
        <v>126</v>
      </c>
      <c r="B69" s="2" t="s">
        <v>149</v>
      </c>
      <c r="C69" s="7" t="s">
        <v>154</v>
      </c>
      <c r="D69" s="7"/>
      <c r="E69" s="7"/>
      <c r="F69" s="7"/>
      <c r="G69" s="7">
        <f>SUM(C69:F69)</f>
        <v>0</v>
      </c>
    </row>
    <row r="70" spans="1:7" ht="18.75" customHeight="1">
      <c r="A70" s="11" t="s">
        <v>122</v>
      </c>
      <c r="B70" s="14" t="s">
        <v>33</v>
      </c>
      <c r="C70" s="6"/>
      <c r="D70" s="6"/>
      <c r="E70" s="6"/>
      <c r="F70" s="6"/>
      <c r="G70" s="6">
        <f>SUM(G71:G73)</f>
        <v>0</v>
      </c>
    </row>
    <row r="71" spans="1:7" ht="18.75" customHeight="1">
      <c r="A71" s="2" t="s">
        <v>123</v>
      </c>
      <c r="B71" s="3" t="s">
        <v>127</v>
      </c>
      <c r="C71" s="7"/>
      <c r="D71" s="7" t="s">
        <v>154</v>
      </c>
      <c r="E71" s="7"/>
      <c r="F71" s="7"/>
      <c r="G71" s="7">
        <f>SUM(C71:F71)</f>
        <v>0</v>
      </c>
    </row>
    <row r="72" spans="1:7" ht="18.75" customHeight="1">
      <c r="A72" s="2" t="s">
        <v>124</v>
      </c>
      <c r="B72" s="3" t="s">
        <v>132</v>
      </c>
      <c r="C72" s="7"/>
      <c r="D72" s="7"/>
      <c r="E72" s="7"/>
      <c r="F72" s="7"/>
      <c r="G72" s="7">
        <f>SUM(C72:F72)</f>
        <v>0</v>
      </c>
    </row>
    <row r="73" spans="1:7" ht="18.75" customHeight="1">
      <c r="A73" s="2" t="s">
        <v>125</v>
      </c>
      <c r="B73" s="3" t="s">
        <v>34</v>
      </c>
      <c r="C73" s="7"/>
      <c r="D73" s="7"/>
      <c r="E73" s="7"/>
      <c r="F73" s="7"/>
      <c r="G73" s="7">
        <f>SUM(C73:F73)</f>
        <v>0</v>
      </c>
    </row>
    <row r="74" spans="1:7" ht="18.75" customHeight="1">
      <c r="A74" s="2"/>
      <c r="B74" s="14" t="s">
        <v>20</v>
      </c>
      <c r="C74" s="7"/>
      <c r="D74" s="7"/>
      <c r="E74" s="7"/>
      <c r="F74" s="7"/>
      <c r="G74" s="6">
        <f>SUM(G37+G46+G54+G61+G66+G70)</f>
        <v>0</v>
      </c>
    </row>
    <row r="76" ht="18.75" customHeight="1">
      <c r="B76" s="16"/>
    </row>
    <row r="77" ht="18.75" customHeight="1">
      <c r="B77" s="17"/>
    </row>
    <row r="80" ht="18.75" customHeight="1">
      <c r="B80" s="18"/>
    </row>
    <row r="81" ht="18.75" customHeight="1">
      <c r="B81" s="19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  <headerFooter alignWithMargins="0">
    <oddHeader xml:space="preserve">&amp;LDom: Spolutrpiacej Bohorodičky 
v Humennom
&amp;C&amp;"Arial CE,Tučné"&amp;12Ekonomické hlásenie&amp;RMesiac: September 2018         </oddHeader>
    <oddFooter>&amp;RPodpis:............................................................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Dzurčaninová</dc:creator>
  <cp:keywords/>
  <dc:description/>
  <cp:lastModifiedBy>chova</cp:lastModifiedBy>
  <cp:lastPrinted>2019-01-02T12:01:26Z</cp:lastPrinted>
  <dcterms:created xsi:type="dcterms:W3CDTF">2005-06-15T11:57:27Z</dcterms:created>
  <dcterms:modified xsi:type="dcterms:W3CDTF">2023-02-22T12:01:19Z</dcterms:modified>
  <cp:category/>
  <cp:version/>
  <cp:contentType/>
  <cp:contentStatus/>
</cp:coreProperties>
</file>